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600" windowHeight="11760" firstSheet="1" activeTab="10"/>
  </bookViews>
  <sheets>
    <sheet name="LTFMP9H" sheetId="1" r:id="rId1"/>
    <sheet name="LTFMPXH" sheetId="2" r:id="rId2"/>
    <sheet name="LTFMPXM" sheetId="3" r:id="rId3"/>
    <sheet name="LTFMPXQ" sheetId="4" r:id="rId4"/>
    <sheet name="LTFMPXO" sheetId="5" r:id="rId5"/>
    <sheet name="LTFMPXR" sheetId="6" r:id="rId6"/>
    <sheet name="LTFMPXS" sheetId="7" r:id="rId7"/>
    <sheet name="LTFMPXT" sheetId="8" r:id="rId8"/>
    <sheet name="LTFMPXIA" sheetId="9" r:id="rId9"/>
    <sheet name="LTFMPXIC" sheetId="10" r:id="rId10"/>
    <sheet name="LTFMPVIIAUG1095DA" sheetId="11" r:id="rId11"/>
    <sheet name="Y0A6" sheetId="12" state="hidden" r:id="rId12"/>
    <sheet name="LTFMPXIVA" sheetId="13" r:id="rId13"/>
  </sheets>
  <definedNames>
    <definedName name="_xlfn.IFERROR" hidden="1">#NAME?</definedName>
    <definedName name="_xlnm.Print_Area" localSheetId="0">'LTFMP9H'!$A$1:$F$29</definedName>
    <definedName name="_xlnm.Print_Area" localSheetId="10">'LTFMPVIIAUG1095DA'!$A$1:$F$43</definedName>
    <definedName name="_xlnm.Print_Area" localSheetId="1">'LTFMPXH'!$A$1:$F$34</definedName>
    <definedName name="_xlnm.Print_Area" localSheetId="8">'LTFMPXIA'!$A$1:$F$36</definedName>
    <definedName name="_xlnm.Print_Area" localSheetId="9">'LTFMPXIC'!$A$1:$F$35</definedName>
    <definedName name="_xlnm.Print_Area" localSheetId="2">'LTFMPXM'!$A$1:$F$43</definedName>
    <definedName name="_xlnm.Print_Area" localSheetId="4">'LTFMPXO'!$A$1:$F$29</definedName>
    <definedName name="_xlnm.Print_Area" localSheetId="3">'LTFMPXQ'!$A$1:$F$37</definedName>
    <definedName name="_xlnm.Print_Area" localSheetId="5">'LTFMPXR'!$A$1:$F$39</definedName>
    <definedName name="_xlnm.Print_Area" localSheetId="6">'LTFMPXS'!$A$1:$F$42</definedName>
    <definedName name="_xlnm.Print_Area" localSheetId="7">'LTFMPXT'!$A$1:$F$39</definedName>
    <definedName name="Z_02E0D2AD_EB07_4E2A_BD84_CE1C9C768FAC_.wvu.FilterData" localSheetId="10" hidden="1">'LTFMPVIIAUG1095DA'!$A$16:$F$16</definedName>
    <definedName name="Z_12459583_255E_4E15_855E_5595C5DC5C9B_.wvu.FilterData" localSheetId="10" hidden="1">'LTFMPVIIAUG1095DA'!$A$16:$F$16</definedName>
    <definedName name="Z_12459583_255E_4E15_855E_5595C5DC5C9B_.wvu.FilterData" localSheetId="11" hidden="1">'Y0A6'!#REF!</definedName>
    <definedName name="Z_334E62A2_0E03_4DBB_9F86_0DAAD9D5DE15_.wvu.FilterData" localSheetId="0" hidden="1">'LTFMP9H'!#REF!</definedName>
    <definedName name="Z_361F8029_7494_4BB5_973D_FF3EC8AEA73C_.wvu.FilterData" localSheetId="0" hidden="1">'LTFMP9H'!#REF!</definedName>
    <definedName name="Z_361F8029_7494_4BB5_973D_FF3EC8AEA73C_.wvu.FilterData" localSheetId="10" hidden="1">'LTFMPVIIAUG1095DA'!$A$16:$F$16</definedName>
    <definedName name="Z_361F8029_7494_4BB5_973D_FF3EC8AEA73C_.wvu.FilterData" localSheetId="1" hidden="1">'LTFMPXH'!$A$11:$F$15</definedName>
    <definedName name="Z_361F8029_7494_4BB5_973D_FF3EC8AEA73C_.wvu.FilterData" localSheetId="11" hidden="1">'Y0A6'!#REF!</definedName>
    <definedName name="Z_361F8029_7494_4BB5_973D_FF3EC8AEA73C_.wvu.PrintArea" localSheetId="0" hidden="1">'LTFMP9H'!$A$1:$F$29</definedName>
    <definedName name="Z_361F8029_7494_4BB5_973D_FF3EC8AEA73C_.wvu.PrintArea" localSheetId="10" hidden="1">'LTFMPVIIAUG1095DA'!$A$1:$F$43</definedName>
    <definedName name="Z_361F8029_7494_4BB5_973D_FF3EC8AEA73C_.wvu.PrintArea" localSheetId="1" hidden="1">'LTFMPXH'!$A$1:$F$34</definedName>
    <definedName name="Z_361F8029_7494_4BB5_973D_FF3EC8AEA73C_.wvu.PrintArea" localSheetId="8" hidden="1">'LTFMPXIA'!$A$1:$F$36</definedName>
    <definedName name="Z_361F8029_7494_4BB5_973D_FF3EC8AEA73C_.wvu.PrintArea" localSheetId="9" hidden="1">'LTFMPXIC'!$A$1:$F$13</definedName>
    <definedName name="Z_361F8029_7494_4BB5_973D_FF3EC8AEA73C_.wvu.PrintArea" localSheetId="2" hidden="1">'LTFMPXM'!$A$1:$F$43</definedName>
    <definedName name="Z_361F8029_7494_4BB5_973D_FF3EC8AEA73C_.wvu.PrintArea" localSheetId="4" hidden="1">'LTFMPXO'!$A$1:$F$29</definedName>
    <definedName name="Z_361F8029_7494_4BB5_973D_FF3EC8AEA73C_.wvu.PrintArea" localSheetId="3" hidden="1">'LTFMPXQ'!$A$1:$F$37</definedName>
    <definedName name="Z_361F8029_7494_4BB5_973D_FF3EC8AEA73C_.wvu.PrintArea" localSheetId="5" hidden="1">'LTFMPXR'!$A$1:$F$39</definedName>
    <definedName name="Z_361F8029_7494_4BB5_973D_FF3EC8AEA73C_.wvu.PrintArea" localSheetId="6" hidden="1">'LTFMPXS'!$A$1:$F$42</definedName>
    <definedName name="Z_361F8029_7494_4BB5_973D_FF3EC8AEA73C_.wvu.PrintArea" localSheetId="7" hidden="1">'LTFMPXT'!$A$1:$F$39</definedName>
    <definedName name="Z_361F8029_7494_4BB5_973D_FF3EC8AEA73C_.wvu.PrintArea" localSheetId="11" hidden="1">'Y0A6'!$A$1:$F$42</definedName>
    <definedName name="Z_50C29F1B_C89B_429D_9CF3_AC0D10979440_.wvu.FilterData" localSheetId="10" hidden="1">'LTFMPVIIAUG1095DA'!$A$16:$F$16</definedName>
    <definedName name="Z_50C29F1B_C89B_429D_9CF3_AC0D10979440_.wvu.FilterData" localSheetId="11" hidden="1">'Y0A6'!#REF!</definedName>
    <definedName name="Z_65E5E611_11DA_48A6_ADE1_B8EA301CA159_.wvu.FilterData" localSheetId="0" hidden="1">'LTFMP9H'!#REF!</definedName>
    <definedName name="Z_65E5E611_11DA_48A6_ADE1_B8EA301CA159_.wvu.FilterData" localSheetId="10" hidden="1">'LTFMPVIIAUG1095DA'!$A$16:$F$16</definedName>
    <definedName name="Z_65E5E611_11DA_48A6_ADE1_B8EA301CA159_.wvu.FilterData" localSheetId="1" hidden="1">'LTFMPXH'!$A$11:$F$15</definedName>
    <definedName name="Z_730E5B5C_6045_44A4_AEFA_736E250E8A09_.wvu.FilterData" localSheetId="10" hidden="1">'LTFMPVIIAUG1095DA'!$A$16:$F$16</definedName>
    <definedName name="Z_9372E291_2087_46CC_9348_74C5057E4F5F_.wvu.FilterData" localSheetId="0" hidden="1">'LTFMP9H'!#REF!</definedName>
    <definedName name="Z_9372E291_2087_46CC_9348_74C5057E4F5F_.wvu.FilterData" localSheetId="1" hidden="1">'LTFMPXH'!$A$11:$F$15</definedName>
    <definedName name="Z_D2B293BE_2F65_422E_8A0B_9CD8295C9ADF_.wvu.FilterData" localSheetId="10" hidden="1">'LTFMPVIIAUG1095DA'!$A$16:$F$16</definedName>
    <definedName name="Z_D2B293BE_2F65_422E_8A0B_9CD8295C9ADF_.wvu.FilterData" localSheetId="11" hidden="1">'Y0A6'!#REF!</definedName>
    <definedName name="Z_D342741B_C59E_4461_B609_1593AB788F5C_.wvu.FilterData" localSheetId="0" hidden="1">'LTFMP9H'!#REF!</definedName>
    <definedName name="Z_D342741B_C59E_4461_B609_1593AB788F5C_.wvu.FilterData" localSheetId="1" hidden="1">'LTFMPXH'!$A$11:$F$15</definedName>
    <definedName name="Z_D342741B_C59E_4461_B609_1593AB788F5C_.wvu.PrintArea" localSheetId="0" hidden="1">'LTFMP9H'!$A$1:$F$29</definedName>
    <definedName name="Z_D342741B_C59E_4461_B609_1593AB788F5C_.wvu.PrintArea" localSheetId="1" hidden="1">'LTFMPXH'!$A$1:$F$34</definedName>
    <definedName name="Z_DCDF6A9C_A72A_44A2_B6B8_86170ABE83E0_.wvu.FilterData" localSheetId="0" hidden="1">'LTFMP9H'!#REF!</definedName>
    <definedName name="Z_DCDF6A9C_A72A_44A2_B6B8_86170ABE83E0_.wvu.FilterData" localSheetId="10" hidden="1">'LTFMPVIIAUG1095DA'!$A$16:$F$16</definedName>
    <definedName name="Z_DCDF6A9C_A72A_44A2_B6B8_86170ABE83E0_.wvu.FilterData" localSheetId="1" hidden="1">'LTFMPXH'!$A$11:$F$15</definedName>
    <definedName name="Z_DCDF6A9C_A72A_44A2_B6B8_86170ABE83E0_.wvu.FilterData" localSheetId="11" hidden="1">'Y0A6'!#REF!</definedName>
    <definedName name="Z_DD529063_0E3A_4CC8_A012_78AB6B9DA58A_.wvu.FilterData" localSheetId="11" hidden="1">'Y0A6'!#REF!</definedName>
    <definedName name="Z_DDB1225C_8EA7_4D16_9392_80763414C76C_.wvu.FilterData" localSheetId="11" hidden="1">'Y0A6'!#REF!</definedName>
  </definedNames>
  <calcPr fullCalcOnLoad="1"/>
</workbook>
</file>

<file path=xl/sharedStrings.xml><?xml version="1.0" encoding="utf-8"?>
<sst xmlns="http://schemas.openxmlformats.org/spreadsheetml/2006/main" count="731" uniqueCount="186">
  <si>
    <t>Direct Plan - Growth</t>
  </si>
  <si>
    <t>Direct Plan - Dividend (payout)</t>
  </si>
  <si>
    <t>Growth</t>
  </si>
  <si>
    <t>Dividend (payout)</t>
  </si>
  <si>
    <t>Option</t>
  </si>
  <si>
    <t>(2) Option wise per unit Net Asset Values are as follows:</t>
  </si>
  <si>
    <t>Notes: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</si>
  <si>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</si>
  <si>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</si>
  <si>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</si>
  <si>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</si>
  <si>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</si>
  <si>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</si>
  <si>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</si>
  <si>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CRISIL AAA</t>
  </si>
  <si>
    <t>National Bank for Agriculture &amp; Rural Development **</t>
  </si>
  <si>
    <t>Rural Electrification Corporation Limited **</t>
  </si>
  <si>
    <t>Power Finance Corporation Limited **</t>
  </si>
  <si>
    <t>Indian Railway Finance Corporation Limited **</t>
  </si>
  <si>
    <t>LIC Housing Finance Limited **</t>
  </si>
  <si>
    <t>Listed / Awaiting listing on Stock Exchanges</t>
  </si>
  <si>
    <t>Fixed Rates Bonds - Corporate</t>
  </si>
  <si>
    <t>DEBT INSTRUMENTS</t>
  </si>
  <si>
    <t>ISIN</t>
  </si>
  <si>
    <t>% to 
NAV</t>
  </si>
  <si>
    <t>Market Value
 (Rs. in Lakhs)</t>
  </si>
  <si>
    <t>Quantity</t>
  </si>
  <si>
    <t>Rating</t>
  </si>
  <si>
    <t>Name of the Instrument</t>
  </si>
  <si>
    <t>Name of the Mutual Fund : L&amp;T Mutual Fund</t>
  </si>
  <si>
    <t>INE866I07AE8</t>
  </si>
  <si>
    <t>ICRA AA</t>
  </si>
  <si>
    <t>India Infoline Finance Limited **</t>
  </si>
  <si>
    <t>INE477L07438</t>
  </si>
  <si>
    <t>India Infoline Housing Finance Limited **</t>
  </si>
  <si>
    <t>Zero Coupon Bonds - Corporate</t>
  </si>
  <si>
    <t>INE333L07045</t>
  </si>
  <si>
    <t>CARE AAA(SO)</t>
  </si>
  <si>
    <t>Business Broadcast News Holding Limited (Corporate Guarantee - Reliance Capital Limited) **</t>
  </si>
  <si>
    <t>Privately Placed/ Unlisted</t>
  </si>
  <si>
    <t>INE261F08469</t>
  </si>
  <si>
    <t>INE752E07LA4</t>
  </si>
  <si>
    <t>Power Grid Corporation of India Limited **</t>
  </si>
  <si>
    <t>INE202B07FT8</t>
  </si>
  <si>
    <t>CARE AAA</t>
  </si>
  <si>
    <t>Dewan Housing Finance Corporation Limited **</t>
  </si>
  <si>
    <t>INE110L07013</t>
  </si>
  <si>
    <t>Reliance JIO Infocomm Limited **</t>
  </si>
  <si>
    <t>Name of the Scheme         : L&amp;T FMP - VII (August1095D A) formerly known as L&amp;T FMP - VII March880D A (A Close-ended Income Scheme)</t>
  </si>
  <si>
    <t>INE238A16ZQ9</t>
  </si>
  <si>
    <t>CRISIL A1+</t>
  </si>
  <si>
    <t>Axis Bank Limited</t>
  </si>
  <si>
    <t>INE975G14502</t>
  </si>
  <si>
    <t>CARE A1</t>
  </si>
  <si>
    <t>IL&amp;FS Transportation Networks Limited</t>
  </si>
  <si>
    <t>INE866I14NR9</t>
  </si>
  <si>
    <t>ICRA A1+</t>
  </si>
  <si>
    <t>India Infoline Finance Limited</t>
  </si>
  <si>
    <t>INE101I14AC0</t>
  </si>
  <si>
    <t>AFCONS Infrastructure Limited</t>
  </si>
  <si>
    <t>Commercial Paper / Certificate of Deposit **</t>
  </si>
  <si>
    <t>MONEY MARKET INSTRUMENTS</t>
  </si>
  <si>
    <t>INE477L07339</t>
  </si>
  <si>
    <t>INE557L07023</t>
  </si>
  <si>
    <t>CARE AA(SO)</t>
  </si>
  <si>
    <t>L&amp;T Ahmedabad Maliya Tollway Limited **</t>
  </si>
  <si>
    <t xml:space="preserve">DEBT INSTRUMENTS </t>
  </si>
  <si>
    <t>Name of the Scheme        : L&amp;T FMP - VII (April1124D A) formerly known as L&amp;T FMP - VII March 753D A (A Close-ended Income Scheme)</t>
  </si>
  <si>
    <t>CRISIL AA+</t>
  </si>
  <si>
    <t>Bajaj Finance Limited **</t>
  </si>
  <si>
    <t>ICRA AA+</t>
  </si>
  <si>
    <t>Aditya Birla Finance Limited **</t>
  </si>
  <si>
    <t>Tata Capital Financial Services Limited **</t>
  </si>
  <si>
    <t>Housing Development Finance Corporation Limited **</t>
  </si>
  <si>
    <t>IND AAA</t>
  </si>
  <si>
    <t>Mahindra &amp; Mahindra Financial Services Limited **</t>
  </si>
  <si>
    <t>ICRA AA(SO)</t>
  </si>
  <si>
    <t>INE170M08021</t>
  </si>
  <si>
    <t>INE514E08357</t>
  </si>
  <si>
    <t>Export-Import Bank of India **</t>
  </si>
  <si>
    <t>INE774D07LP8</t>
  </si>
  <si>
    <t>INE115A07GU0</t>
  </si>
  <si>
    <t>INE053F07769</t>
  </si>
  <si>
    <t>INE020B07II1</t>
  </si>
  <si>
    <t>INE306N07GI3</t>
  </si>
  <si>
    <t>INE860H07AT1</t>
  </si>
  <si>
    <t>INE134E08HE3</t>
  </si>
  <si>
    <t>INE069A08038</t>
  </si>
  <si>
    <t>Aditya Birla Nuvo Limited **</t>
  </si>
  <si>
    <t>INE094A07053</t>
  </si>
  <si>
    <t>Hindustan Petroleum Corporation Limited **</t>
  </si>
  <si>
    <t>INE514E08EN4</t>
  </si>
  <si>
    <t>INE001A07NO1</t>
  </si>
  <si>
    <t>INE053F09GH5</t>
  </si>
  <si>
    <t>INE115A07DR3</t>
  </si>
  <si>
    <t>INE114A07893</t>
  </si>
  <si>
    <t>Steel Authority of India Limited **</t>
  </si>
  <si>
    <t>Notes</t>
  </si>
  <si>
    <t>INE774D07NJ7</t>
  </si>
  <si>
    <t>INE020B08815</t>
  </si>
  <si>
    <t>INE296A07GE2</t>
  </si>
  <si>
    <t>INE774D07LK9</t>
  </si>
  <si>
    <t>INE752E07CH8</t>
  </si>
  <si>
    <t>INE134E08FY5</t>
  </si>
  <si>
    <t>INE001A07JC4</t>
  </si>
  <si>
    <t>INE114A07836</t>
  </si>
  <si>
    <t>INE752E07JQ4</t>
  </si>
  <si>
    <t>INE020B08773</t>
  </si>
  <si>
    <t>INE975G14825</t>
  </si>
  <si>
    <t xml:space="preserve">(a) Collateralised Borrowing and Lending Obligation </t>
  </si>
  <si>
    <t>Portfolio Statement as on April 29, 2016</t>
  </si>
  <si>
    <t>As on April 29, 2016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</si>
  <si>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</si>
  <si>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</si>
  <si>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No dividend was declared during the month ended April 29, 2016.</t>
  </si>
  <si>
    <t>(6) No bonus was declared during the month ended April 29, 2016.</t>
  </si>
  <si>
    <t>(8) Investment in Repo of Corporate Debt Securities during the month ended April 29, 2016 is Nil.</t>
  </si>
  <si>
    <t xml:space="preserve">(1) The total quantum of Non Performing Assets and provision made for Non Performing Assets as on April 29, 2016 is Nil and its percentage to net assets is Nil.  </t>
  </si>
  <si>
    <t>(7) The Average Maturity Period of the Portfolio has been  years.</t>
  </si>
  <si>
    <t>Name of the Scheme         : L&amp;T FMP – Series IX – Plan H (A Closed-ended Debt Scheme)</t>
  </si>
  <si>
    <t>Name of the Scheme         : L&amp;T FMP Series X - Plan H (1155 days) (A Closed-ended debt scheme)</t>
  </si>
  <si>
    <t>Name of the Scheme         : L&amp;T FMP Series X - Plan M (1520 days) (A Closed-ended debt scheme)</t>
  </si>
  <si>
    <t>Name of the Scheme         : L&amp;T FMP Series X - Plan Q (1511 days) (A Closed-ended debt scheme)</t>
  </si>
  <si>
    <t>Name of the Scheme        : L&amp;T FMP Series X - Plan O (1027 days) (A Closed-ended debt scheme)</t>
  </si>
  <si>
    <t>Name of the Scheme        : L&amp;T FMP Series X - Plan R (1506 days) (A Closed-ended debt scheme)</t>
  </si>
  <si>
    <t>Name of the Scheme         : L&amp;T FMP Series X - Plan S (1500 days) (A Closed-ended debt scheme)</t>
  </si>
  <si>
    <t>Name of the Scheme         : L&amp;T FMP Series X - Plan T (1500 days) (A Closed-ended debt scheme)</t>
  </si>
  <si>
    <t>Name of the Scheme         : L&amp;T FMP Series XI - Plan A (1484 days) (A Closed-ended debt scheme)</t>
  </si>
  <si>
    <t>Name of the Scheme        : L&amp;T FMP Series XI - Plan C (1139 days) (A Closed ended Debt Scheme)</t>
  </si>
  <si>
    <t>IND AA</t>
  </si>
  <si>
    <t>Treasury Bill</t>
  </si>
  <si>
    <t>SOVEREIGN</t>
  </si>
  <si>
    <t>Shapoorji Pallonji Energy (Gujarat) Private Limited (Shapoorji Pallonji Dsra Guarantee) **</t>
  </si>
  <si>
    <t>Regular Plan - Growth</t>
  </si>
  <si>
    <t>Regular Plan - Dividend (payout)</t>
  </si>
  <si>
    <t>Regular Plan - Dividend (Payout)</t>
  </si>
  <si>
    <t>INE134E08HB9</t>
  </si>
  <si>
    <t>Name of the Scheme         : L&amp;T FMP - Series XIV - Plan A (1233 days) (A Closed-ended Debt Scheme)</t>
  </si>
  <si>
    <t>Reliance Broadcast Network Limited (DSRA Guarantee of Reliance Capital) **</t>
  </si>
  <si>
    <t>INE445K07049</t>
  </si>
  <si>
    <t>-</t>
  </si>
  <si>
    <t>91 DAY T-BILL 23-MAR-2017</t>
  </si>
  <si>
    <t>IN002016X389</t>
  </si>
  <si>
    <t>Century Textiles &amp; Industries Limited **</t>
  </si>
  <si>
    <t>CRISIL AA-</t>
  </si>
  <si>
    <t>INE055A07088</t>
  </si>
  <si>
    <t>S.D. Corporation Private Limited (Shapoorji Pallonji DSRA Guarantee) **</t>
  </si>
  <si>
    <t>Tata Housing Development Company Limited **</t>
  </si>
  <si>
    <t>INE660N08052</t>
  </si>
  <si>
    <t>INE582L07138</t>
  </si>
  <si>
    <t>Aditya Birla Fashion and Retail Limited **</t>
  </si>
  <si>
    <t>J M Financial Products Limited **</t>
  </si>
  <si>
    <t>IIFL Facilities Services Limited **</t>
  </si>
  <si>
    <t>Hinduja Leyland Finance Limited **</t>
  </si>
  <si>
    <t>CRISIL AA</t>
  </si>
  <si>
    <t>CARE A+</t>
  </si>
  <si>
    <t>INE647O08057</t>
  </si>
  <si>
    <t>INE477L07727</t>
  </si>
  <si>
    <t>INE523H07569</t>
  </si>
  <si>
    <t>INE487L07064</t>
  </si>
  <si>
    <t>INE146O07276</t>
  </si>
  <si>
    <t>As on January 31, 2017</t>
  </si>
  <si>
    <t>Portfolio Statement as on February 28, 2017</t>
  </si>
  <si>
    <t>(1) The total quantum of Non Performing Assets and provision made for Non Performing Assets as on February 28, 2017 is Nil and its percentage to net assets is Nil.</t>
  </si>
  <si>
    <t>(3) The total outstanding exposure in derivative instruments as on February 28, 2017 is Nil.</t>
  </si>
  <si>
    <t>(4) The total market value of investments in foreign securities / American Depositary Receipts / Global Depositary Receipts as on February 28, 2017 is Nil.</t>
  </si>
  <si>
    <t>(5) No dividend was declared during the month ended February 28, 2017.</t>
  </si>
  <si>
    <t>(6) No bonus was declared during the month ended February 28, 2017</t>
  </si>
  <si>
    <t>(8) Investment in Repo of Corporate Debt Securities during the month ended February 28, 2017 is Nil.</t>
  </si>
  <si>
    <t>Amba River Coke Limited **</t>
  </si>
  <si>
    <t>CARE AA-</t>
  </si>
  <si>
    <t>INE503N07015</t>
  </si>
  <si>
    <t>INE540B08101</t>
  </si>
  <si>
    <t>Reliance Mediaworks Ltd (Corporate Guarantee - Reliance Capital Limited) **</t>
  </si>
  <si>
    <t>As on February 28, 2017</t>
  </si>
  <si>
    <t>(7) The Average Maturity Period of the Portfolio has been 0.06 years.</t>
  </si>
  <si>
    <t>(7) The Average Maturity Period of the Portfolio has been 0.92 years.</t>
  </si>
  <si>
    <t>(7) The Average Maturity Period of the Portfolio has been 1.01 years.</t>
  </si>
  <si>
    <t>(7) The Average Maturity Period of the Portfolio has been 0.06years.</t>
  </si>
  <si>
    <t>(7) The Average Maturity Period of the Portfolio has been 0.95 years.</t>
  </si>
  <si>
    <t>(7) The Average Maturity Period of the Portfolio has been 1.03 years.</t>
  </si>
  <si>
    <t>(7) The Average Maturity Period of the Portfolio has been 0.99 years.</t>
  </si>
  <si>
    <t>(7) The Average Maturity Period of the Portfolio has been 0.91 years.</t>
  </si>
  <si>
    <t>(7) The Average Maturity Period of the Portfolio has been 0.34 years.</t>
  </si>
  <si>
    <t>(7) The Average Maturity Period of the Portfolio has been 1.36 years.</t>
  </si>
  <si>
    <t>(7) The Average Maturity Period of the Portfolio has been 3.15 years.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</si>
</sst>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Rs. -400A]#,##0.0000"/>
    <numFmt numFmtId="173" formatCode="_(* #,##0_);_(* \(#,##0\);_(* &quot;-&quot;??_);_(@_)"/>
    <numFmt numFmtId="174" formatCode="0.00\%;\-0.00\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000"/>
    <numFmt numFmtId="180" formatCode="#,###;\(#,###\)"/>
    <numFmt numFmtId="181" formatCode="#,##0.00;\(#,##0.00\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[$Re -400A]#,##0.0000"/>
    <numFmt numFmtId="189" formatCode="[$Rs -400A]#,##0.0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61" applyFont="1" applyFill="1">
      <alignment/>
      <protection/>
    </xf>
    <xf numFmtId="43" fontId="3" fillId="0" borderId="0" xfId="45" applyFont="1" applyFill="1" applyAlignment="1">
      <alignment/>
    </xf>
    <xf numFmtId="0" fontId="3" fillId="33" borderId="0" xfId="59" applyFont="1" applyFill="1" applyAlignment="1">
      <alignment horizontal="left"/>
      <protection/>
    </xf>
    <xf numFmtId="2" fontId="3" fillId="33" borderId="0" xfId="59" applyNumberFormat="1" applyFont="1" applyFill="1">
      <alignment/>
      <protection/>
    </xf>
    <xf numFmtId="0" fontId="3" fillId="33" borderId="0" xfId="59" applyFont="1" applyFill="1">
      <alignment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2" fontId="3" fillId="0" borderId="0" xfId="60" applyNumberFormat="1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 wrapText="1" readingOrder="1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0" xfId="61" applyNumberFormat="1" applyFont="1" applyFill="1">
      <alignment/>
      <protection/>
    </xf>
    <xf numFmtId="0" fontId="4" fillId="0" borderId="12" xfId="0" applyFont="1" applyFill="1" applyBorder="1" applyAlignment="1">
      <alignment horizontal="left" vertical="top" readingOrder="1"/>
    </xf>
    <xf numFmtId="4" fontId="3" fillId="0" borderId="0" xfId="60" applyNumberFormat="1" applyFont="1" applyFill="1" applyBorder="1" applyAlignment="1">
      <alignment horizontal="left" vertical="top" readingOrder="1"/>
      <protection/>
    </xf>
    <xf numFmtId="0" fontId="4" fillId="0" borderId="11" xfId="60" applyFont="1" applyFill="1" applyBorder="1" applyAlignment="1">
      <alignment horizontal="left" vertical="top" readingOrder="1"/>
      <protection/>
    </xf>
    <xf numFmtId="0" fontId="4" fillId="33" borderId="10" xfId="59" applyFont="1" applyFill="1" applyBorder="1" applyAlignment="1">
      <alignment horizontal="left"/>
      <protection/>
    </xf>
    <xf numFmtId="43" fontId="4" fillId="33" borderId="0" xfId="42" applyFont="1" applyFill="1" applyBorder="1" applyAlignment="1">
      <alignment/>
    </xf>
    <xf numFmtId="43" fontId="4" fillId="33" borderId="0" xfId="59" applyNumberFormat="1" applyFont="1" applyFill="1" applyBorder="1">
      <alignment/>
      <protection/>
    </xf>
    <xf numFmtId="3" fontId="4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43" fontId="4" fillId="33" borderId="0" xfId="42" applyFont="1" applyFill="1" applyAlignment="1">
      <alignment/>
    </xf>
    <xf numFmtId="4" fontId="4" fillId="33" borderId="0" xfId="59" applyNumberFormat="1" applyFont="1" applyFill="1">
      <alignment/>
      <protection/>
    </xf>
    <xf numFmtId="0" fontId="4" fillId="0" borderId="13" xfId="59" applyFont="1" applyFill="1" applyBorder="1" applyAlignment="1">
      <alignment horizontal="left"/>
      <protection/>
    </xf>
    <xf numFmtId="43" fontId="4" fillId="0" borderId="14" xfId="42" applyFont="1" applyFill="1" applyBorder="1" applyAlignment="1">
      <alignment/>
    </xf>
    <xf numFmtId="43" fontId="4" fillId="0" borderId="14" xfId="59" applyNumberFormat="1" applyFont="1" applyFill="1" applyBorder="1">
      <alignment/>
      <protection/>
    </xf>
    <xf numFmtId="3" fontId="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43" fontId="3" fillId="0" borderId="16" xfId="59" applyNumberFormat="1" applyFont="1" applyFill="1" applyBorder="1" applyAlignment="1">
      <alignment horizontal="left"/>
      <protection/>
    </xf>
    <xf numFmtId="43" fontId="3" fillId="0" borderId="16" xfId="42" applyFont="1" applyFill="1" applyBorder="1" applyAlignment="1">
      <alignment/>
    </xf>
    <xf numFmtId="43" fontId="3" fillId="0" borderId="11" xfId="59" applyNumberFormat="1" applyFont="1" applyFill="1" applyBorder="1" applyAlignment="1">
      <alignment/>
      <protection/>
    </xf>
    <xf numFmtId="3" fontId="3" fillId="0" borderId="11" xfId="59" applyNumberFormat="1" applyFont="1" applyFill="1" applyBorder="1" applyAlignment="1">
      <alignment/>
      <protection/>
    </xf>
    <xf numFmtId="0" fontId="3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43" fontId="3" fillId="0" borderId="16" xfId="42" applyFont="1" applyFill="1" applyBorder="1" applyAlignment="1">
      <alignment/>
    </xf>
    <xf numFmtId="43" fontId="4" fillId="0" borderId="14" xfId="42" applyFont="1" applyFill="1" applyBorder="1" applyAlignment="1">
      <alignment/>
    </xf>
    <xf numFmtId="173" fontId="3" fillId="0" borderId="11" xfId="42" applyNumberFormat="1" applyFont="1" applyFill="1" applyBorder="1" applyAlignment="1">
      <alignment/>
    </xf>
    <xf numFmtId="0" fontId="4" fillId="0" borderId="11" xfId="59" applyFont="1" applyFill="1" applyBorder="1">
      <alignment/>
      <protection/>
    </xf>
    <xf numFmtId="173" fontId="3" fillId="33" borderId="0" xfId="59" applyNumberFormat="1" applyFont="1" applyFill="1">
      <alignment/>
      <protection/>
    </xf>
    <xf numFmtId="43" fontId="3" fillId="33" borderId="0" xfId="59" applyNumberFormat="1" applyFont="1" applyFill="1">
      <alignment/>
      <protection/>
    </xf>
    <xf numFmtId="0" fontId="4" fillId="0" borderId="12" xfId="59" applyFont="1" applyFill="1" applyBorder="1" applyAlignment="1">
      <alignment horizontal="center" vertical="top" readingOrder="1"/>
      <protection/>
    </xf>
    <xf numFmtId="0" fontId="4" fillId="0" borderId="14" xfId="59" applyNumberFormat="1" applyFont="1" applyFill="1" applyBorder="1" applyAlignment="1">
      <alignment horizontal="center" vertical="top" wrapText="1" readingOrder="1"/>
      <protection/>
    </xf>
    <xf numFmtId="4" fontId="4" fillId="0" borderId="14" xfId="59" applyNumberFormat="1" applyFont="1" applyFill="1" applyBorder="1" applyAlignment="1">
      <alignment horizontal="center" vertical="top" readingOrder="1"/>
      <protection/>
    </xf>
    <xf numFmtId="0" fontId="4" fillId="0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 readingOrder="1"/>
      <protection/>
    </xf>
    <xf numFmtId="2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0" xfId="59" applyFont="1" applyFill="1" applyBorder="1" applyAlignment="1">
      <alignment horizontal="left" vertical="top" readingOrder="1"/>
      <protection/>
    </xf>
    <xf numFmtId="4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11" xfId="59" applyFont="1" applyFill="1" applyBorder="1" applyAlignment="1">
      <alignment horizontal="left" vertical="top" readingOrder="1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0" xfId="59" applyFont="1" applyFill="1" applyBorder="1" applyAlignment="1">
      <alignment horizontal="left" vertical="top"/>
      <protection/>
    </xf>
    <xf numFmtId="4" fontId="4" fillId="0" borderId="0" xfId="59" applyNumberFormat="1" applyFont="1" applyFill="1" applyBorder="1" applyAlignment="1">
      <alignment horizontal="left" vertical="top"/>
      <protection/>
    </xf>
    <xf numFmtId="0" fontId="4" fillId="0" borderId="11" xfId="59" applyFont="1" applyFill="1" applyBorder="1" applyAlignment="1">
      <alignment horizontal="left" vertical="top" readingOrder="1"/>
      <protection/>
    </xf>
    <xf numFmtId="0" fontId="3" fillId="33" borderId="10" xfId="59" applyFont="1" applyFill="1" applyBorder="1" applyAlignment="1">
      <alignment horizontal="left" vertical="top"/>
      <protection/>
    </xf>
    <xf numFmtId="2" fontId="3" fillId="33" borderId="0" xfId="59" applyNumberFormat="1" applyFont="1" applyFill="1" applyBorder="1" applyAlignment="1">
      <alignment vertical="top"/>
      <protection/>
    </xf>
    <xf numFmtId="0" fontId="3" fillId="33" borderId="0" xfId="59" applyFont="1" applyFill="1" applyBorder="1" applyAlignment="1">
      <alignment vertical="top"/>
      <protection/>
    </xf>
    <xf numFmtId="4" fontId="3" fillId="33" borderId="0" xfId="59" applyNumberFormat="1" applyFont="1" applyFill="1" applyBorder="1" applyAlignment="1">
      <alignment vertical="top"/>
      <protection/>
    </xf>
    <xf numFmtId="0" fontId="4" fillId="33" borderId="0" xfId="59" applyFont="1" applyFill="1" applyBorder="1" applyAlignment="1">
      <alignment horizontal="left" vertical="top"/>
      <protection/>
    </xf>
    <xf numFmtId="0" fontId="3" fillId="33" borderId="17" xfId="59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 vertical="top"/>
      <protection/>
    </xf>
    <xf numFmtId="4" fontId="3" fillId="0" borderId="0" xfId="61" applyNumberFormat="1" applyFont="1" applyFill="1" applyAlignment="1">
      <alignment horizontal="left"/>
      <protection/>
    </xf>
    <xf numFmtId="43" fontId="3" fillId="0" borderId="0" xfId="45" applyFont="1" applyFill="1" applyAlignment="1">
      <alignment horizontal="left"/>
    </xf>
    <xf numFmtId="0" fontId="3" fillId="0" borderId="0" xfId="61" applyFont="1" applyFill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/>
      <protection/>
    </xf>
    <xf numFmtId="43" fontId="3" fillId="0" borderId="0" xfId="61" applyNumberFormat="1" applyFont="1" applyFill="1">
      <alignment/>
      <protection/>
    </xf>
    <xf numFmtId="43" fontId="3" fillId="33" borderId="16" xfId="59" applyNumberFormat="1" applyFont="1" applyFill="1" applyBorder="1" applyAlignment="1">
      <alignment horizontal="left"/>
      <protection/>
    </xf>
    <xf numFmtId="43" fontId="4" fillId="33" borderId="14" xfId="42" applyFont="1" applyFill="1" applyBorder="1" applyAlignment="1">
      <alignment/>
    </xf>
    <xf numFmtId="173" fontId="3" fillId="33" borderId="11" xfId="42" applyNumberFormat="1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0" fontId="26" fillId="0" borderId="16" xfId="0" applyFont="1" applyBorder="1" applyAlignment="1">
      <alignment horizontal="left"/>
    </xf>
    <xf numFmtId="43" fontId="3" fillId="33" borderId="11" xfId="59" applyNumberFormat="1" applyFont="1" applyFill="1" applyBorder="1" applyAlignment="1">
      <alignment vertical="top"/>
      <protection/>
    </xf>
    <xf numFmtId="43" fontId="3" fillId="33" borderId="11" xfId="59" applyNumberFormat="1" applyFont="1" applyFill="1" applyBorder="1" applyAlignment="1">
      <alignment/>
      <protection/>
    </xf>
    <xf numFmtId="173" fontId="3" fillId="33" borderId="11" xfId="42" applyNumberFormat="1" applyFont="1" applyFill="1" applyBorder="1" applyAlignment="1">
      <alignment/>
    </xf>
    <xf numFmtId="0" fontId="26" fillId="0" borderId="18" xfId="0" applyFont="1" applyBorder="1" applyAlignment="1">
      <alignment horizontal="left"/>
    </xf>
    <xf numFmtId="43" fontId="3" fillId="33" borderId="16" xfId="59" applyNumberFormat="1" applyFont="1" applyFill="1" applyBorder="1" applyAlignment="1">
      <alignment vertical="top"/>
      <protection/>
    </xf>
    <xf numFmtId="43" fontId="4" fillId="33" borderId="11" xfId="42" applyFont="1" applyFill="1" applyBorder="1" applyAlignment="1">
      <alignment/>
    </xf>
    <xf numFmtId="43" fontId="4" fillId="0" borderId="14" xfId="59" applyNumberFormat="1" applyFont="1" applyFill="1" applyBorder="1" applyAlignment="1">
      <alignment/>
      <protection/>
    </xf>
    <xf numFmtId="173" fontId="4" fillId="0" borderId="11" xfId="42" applyNumberFormat="1" applyFont="1" applyFill="1" applyBorder="1" applyAlignment="1">
      <alignment/>
    </xf>
    <xf numFmtId="43" fontId="3" fillId="0" borderId="16" xfId="59" applyNumberFormat="1" applyFont="1" applyFill="1" applyBorder="1" applyAlignment="1">
      <alignment horizontal="left"/>
      <protection/>
    </xf>
    <xf numFmtId="43" fontId="3" fillId="0" borderId="11" xfId="59" applyNumberFormat="1" applyFont="1" applyFill="1" applyBorder="1" applyAlignment="1">
      <alignment/>
      <protection/>
    </xf>
    <xf numFmtId="173" fontId="3" fillId="0" borderId="11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0" fontId="26" fillId="0" borderId="18" xfId="0" applyFont="1" applyFill="1" applyBorder="1" applyAlignment="1">
      <alignment horizontal="left"/>
    </xf>
    <xf numFmtId="4" fontId="3" fillId="0" borderId="0" xfId="45" applyNumberFormat="1" applyFont="1" applyFill="1" applyAlignment="1">
      <alignment/>
    </xf>
    <xf numFmtId="4" fontId="4" fillId="0" borderId="14" xfId="59" applyNumberFormat="1" applyFont="1" applyFill="1" applyBorder="1" applyAlignment="1">
      <alignment/>
      <protection/>
    </xf>
    <xf numFmtId="4" fontId="3" fillId="0" borderId="11" xfId="59" applyNumberFormat="1" applyFont="1" applyFill="1" applyBorder="1">
      <alignment/>
      <protection/>
    </xf>
    <xf numFmtId="4" fontId="4" fillId="0" borderId="11" xfId="59" applyNumberFormat="1" applyFont="1" applyFill="1" applyBorder="1">
      <alignment/>
      <protection/>
    </xf>
    <xf numFmtId="0" fontId="4" fillId="0" borderId="11" xfId="59" applyNumberFormat="1" applyFont="1" applyFill="1" applyBorder="1" applyAlignment="1" applyProtection="1">
      <alignment/>
      <protection/>
    </xf>
    <xf numFmtId="43" fontId="3" fillId="0" borderId="16" xfId="59" applyNumberFormat="1" applyFont="1" applyFill="1" applyBorder="1" applyAlignment="1">
      <alignment/>
      <protection/>
    </xf>
    <xf numFmtId="0" fontId="4" fillId="0" borderId="12" xfId="59" applyFont="1" applyFill="1" applyBorder="1" applyAlignment="1">
      <alignment horizontal="center" vertical="top" wrapText="1" readingOrder="1"/>
      <protection/>
    </xf>
    <xf numFmtId="0" fontId="4" fillId="0" borderId="10" xfId="59" applyFont="1" applyFill="1" applyBorder="1" applyAlignment="1">
      <alignment horizontal="left" vertical="top" readingOrder="1"/>
      <protection/>
    </xf>
    <xf numFmtId="0" fontId="4" fillId="0" borderId="0" xfId="59" applyFont="1" applyFill="1" applyBorder="1" applyAlignment="1">
      <alignment horizontal="left" vertical="top" readingOrder="1"/>
      <protection/>
    </xf>
    <xf numFmtId="4" fontId="4" fillId="0" borderId="0" xfId="59" applyNumberFormat="1" applyFont="1" applyFill="1" applyBorder="1" applyAlignment="1">
      <alignment horizontal="left" vertical="top" readingOrder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vertical="top"/>
      <protection/>
    </xf>
    <xf numFmtId="4" fontId="3" fillId="0" borderId="0" xfId="59" applyNumberFormat="1" applyFont="1" applyFill="1" applyBorder="1" applyAlignment="1">
      <alignment vertical="top"/>
      <protection/>
    </xf>
    <xf numFmtId="43" fontId="4" fillId="0" borderId="0" xfId="42" applyFont="1" applyFill="1" applyAlignment="1">
      <alignment/>
    </xf>
    <xf numFmtId="4" fontId="4" fillId="0" borderId="0" xfId="59" applyNumberFormat="1" applyFont="1" applyFill="1">
      <alignment/>
      <protection/>
    </xf>
    <xf numFmtId="0" fontId="4" fillId="0" borderId="10" xfId="59" applyFont="1" applyFill="1" applyBorder="1" applyAlignment="1">
      <alignment horizontal="left"/>
      <protection/>
    </xf>
    <xf numFmtId="43" fontId="4" fillId="0" borderId="0" xfId="42" applyFont="1" applyFill="1" applyBorder="1" applyAlignment="1">
      <alignment/>
    </xf>
    <xf numFmtId="3" fontId="4" fillId="0" borderId="0" xfId="59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43" fontId="4" fillId="0" borderId="14" xfId="42" applyFont="1" applyFill="1" applyBorder="1" applyAlignment="1">
      <alignment/>
    </xf>
    <xf numFmtId="43" fontId="3" fillId="0" borderId="11" xfId="42" applyFont="1" applyFill="1" applyBorder="1" applyAlignment="1">
      <alignment/>
    </xf>
    <xf numFmtId="173" fontId="3" fillId="0" borderId="0" xfId="61" applyNumberFormat="1" applyFont="1" applyFill="1">
      <alignment/>
      <protection/>
    </xf>
    <xf numFmtId="43" fontId="3" fillId="0" borderId="11" xfId="42" applyFont="1" applyFill="1" applyBorder="1" applyAlignment="1">
      <alignment/>
    </xf>
    <xf numFmtId="43" fontId="4" fillId="0" borderId="11" xfId="42" applyFont="1" applyFill="1" applyBorder="1" applyAlignment="1">
      <alignment/>
    </xf>
    <xf numFmtId="43" fontId="4" fillId="0" borderId="11" xfId="59" applyNumberFormat="1" applyFont="1" applyFill="1" applyBorder="1" applyAlignment="1">
      <alignment/>
      <protection/>
    </xf>
    <xf numFmtId="43" fontId="3" fillId="33" borderId="16" xfId="59" applyNumberFormat="1" applyFont="1" applyFill="1" applyBorder="1" applyAlignment="1">
      <alignment horizontal="left"/>
      <protection/>
    </xf>
    <xf numFmtId="43" fontId="3" fillId="33" borderId="16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43" fontId="4" fillId="33" borderId="16" xfId="59" applyNumberFormat="1" applyFont="1" applyFill="1" applyBorder="1" applyAlignment="1">
      <alignment horizontal="left"/>
      <protection/>
    </xf>
    <xf numFmtId="43" fontId="4" fillId="33" borderId="14" xfId="59" applyNumberFormat="1" applyFont="1" applyFill="1" applyBorder="1" applyAlignment="1">
      <alignment/>
      <protection/>
    </xf>
    <xf numFmtId="173" fontId="4" fillId="33" borderId="11" xfId="42" applyNumberFormat="1" applyFont="1" applyFill="1" applyBorder="1" applyAlignment="1">
      <alignment readingOrder="1"/>
    </xf>
    <xf numFmtId="0" fontId="4" fillId="33" borderId="11" xfId="59" applyFont="1" applyFill="1" applyBorder="1">
      <alignment/>
      <protection/>
    </xf>
    <xf numFmtId="173" fontId="3" fillId="33" borderId="11" xfId="42" applyNumberFormat="1" applyFont="1" applyFill="1" applyBorder="1" applyAlignment="1">
      <alignment readingOrder="1"/>
    </xf>
    <xf numFmtId="0" fontId="3" fillId="33" borderId="16" xfId="59" applyFont="1" applyFill="1" applyBorder="1" applyAlignment="1">
      <alignment horizontal="left"/>
      <protection/>
    </xf>
    <xf numFmtId="43" fontId="4" fillId="33" borderId="11" xfId="59" applyNumberFormat="1" applyFont="1" applyFill="1" applyBorder="1" applyAlignment="1">
      <alignment horizontal="center" vertical="top" wrapText="1" readingOrder="1"/>
      <protection/>
    </xf>
    <xf numFmtId="173" fontId="4" fillId="33" borderId="11" xfId="42" applyNumberFormat="1" applyFont="1" applyFill="1" applyBorder="1" applyAlignment="1">
      <alignment horizontal="center" readingOrder="1"/>
    </xf>
    <xf numFmtId="0" fontId="4" fillId="33" borderId="11" xfId="59" applyFont="1" applyFill="1" applyBorder="1" applyAlignment="1">
      <alignment horizontal="center" vertical="top" readingOrder="1"/>
      <protection/>
    </xf>
    <xf numFmtId="0" fontId="3" fillId="33" borderId="19" xfId="59" applyFont="1" applyFill="1" applyBorder="1" applyAlignment="1">
      <alignment horizontal="left"/>
      <protection/>
    </xf>
    <xf numFmtId="3" fontId="4" fillId="33" borderId="11" xfId="59" applyNumberFormat="1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wrapText="1" readingOrder="1"/>
      <protection/>
    </xf>
    <xf numFmtId="4" fontId="4" fillId="33" borderId="14" xfId="59" applyNumberFormat="1" applyFont="1" applyFill="1" applyBorder="1" applyAlignment="1">
      <alignment horizontal="center" vertical="top" readingOrder="1"/>
      <protection/>
    </xf>
    <xf numFmtId="0" fontId="4" fillId="33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/>
      <protection/>
    </xf>
    <xf numFmtId="4" fontId="4" fillId="33" borderId="0" xfId="59" applyNumberFormat="1" applyFont="1" applyFill="1" applyBorder="1" applyAlignment="1">
      <alignment horizontal="left" vertical="top"/>
      <protection/>
    </xf>
    <xf numFmtId="0" fontId="3" fillId="0" borderId="0" xfId="59" applyFont="1" applyFill="1">
      <alignment/>
      <protection/>
    </xf>
    <xf numFmtId="0" fontId="3" fillId="33" borderId="0" xfId="59" applyFont="1" applyFill="1" applyAlignment="1">
      <alignment/>
      <protection/>
    </xf>
    <xf numFmtId="0" fontId="26" fillId="0" borderId="0" xfId="0" applyFont="1" applyAlignment="1">
      <alignment/>
    </xf>
    <xf numFmtId="43" fontId="26" fillId="0" borderId="1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vertical="top"/>
    </xf>
    <xf numFmtId="0" fontId="4" fillId="0" borderId="11" xfId="0" applyFont="1" applyFill="1" applyBorder="1" applyAlignment="1" quotePrefix="1">
      <alignment vertical="top"/>
    </xf>
    <xf numFmtId="0" fontId="3" fillId="0" borderId="11" xfId="0" applyFont="1" applyFill="1" applyBorder="1" applyAlignment="1" quotePrefix="1">
      <alignment vertical="top"/>
    </xf>
    <xf numFmtId="0" fontId="4" fillId="33" borderId="0" xfId="59" applyFont="1" applyFill="1">
      <alignment/>
      <protection/>
    </xf>
    <xf numFmtId="43" fontId="4" fillId="33" borderId="10" xfId="59" applyNumberFormat="1" applyFont="1" applyFill="1" applyBorder="1" applyAlignment="1">
      <alignment horizontal="left" vertical="top" wrapText="1" readingOrder="1"/>
      <protection/>
    </xf>
    <xf numFmtId="43" fontId="4" fillId="33" borderId="13" xfId="59" applyNumberFormat="1" applyFont="1" applyFill="1" applyBorder="1" applyAlignment="1">
      <alignment horizontal="left" vertical="top" wrapText="1" readingOrder="1"/>
      <protection/>
    </xf>
    <xf numFmtId="43" fontId="4" fillId="33" borderId="14" xfId="59" applyNumberFormat="1" applyFont="1" applyFill="1" applyBorder="1">
      <alignment/>
      <protection/>
    </xf>
    <xf numFmtId="3" fontId="4" fillId="33" borderId="15" xfId="59" applyNumberFormat="1" applyFont="1" applyFill="1" applyBorder="1">
      <alignment/>
      <protection/>
    </xf>
    <xf numFmtId="0" fontId="4" fillId="33" borderId="15" xfId="59" applyFont="1" applyFill="1" applyBorder="1">
      <alignment/>
      <protection/>
    </xf>
    <xf numFmtId="43" fontId="4" fillId="33" borderId="16" xfId="59" applyNumberFormat="1" applyFont="1" applyFill="1" applyBorder="1" applyAlignment="1">
      <alignment horizontal="left" vertical="top" wrapText="1" readingOrder="1"/>
      <protection/>
    </xf>
    <xf numFmtId="3" fontId="3" fillId="33" borderId="11" xfId="59" applyNumberFormat="1" applyFont="1" applyFill="1" applyBorder="1">
      <alignment/>
      <protection/>
    </xf>
    <xf numFmtId="3" fontId="3" fillId="33" borderId="11" xfId="59" applyNumberFormat="1" applyFont="1" applyFill="1" applyBorder="1" applyAlignment="1">
      <alignment/>
      <protection/>
    </xf>
    <xf numFmtId="43" fontId="3" fillId="33" borderId="16" xfId="59" applyNumberFormat="1" applyFont="1" applyFill="1" applyBorder="1" applyAlignment="1">
      <alignment/>
      <protection/>
    </xf>
    <xf numFmtId="173" fontId="4" fillId="33" borderId="11" xfId="42" applyNumberFormat="1" applyFont="1" applyFill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3" fillId="33" borderId="10" xfId="59" applyFont="1" applyFill="1" applyBorder="1" applyAlignment="1">
      <alignment horizontal="left"/>
      <protection/>
    </xf>
    <xf numFmtId="43" fontId="2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33" borderId="13" xfId="59" applyFont="1" applyFill="1" applyBorder="1" applyAlignment="1">
      <alignment horizontal="left"/>
      <protection/>
    </xf>
    <xf numFmtId="0" fontId="4" fillId="33" borderId="20" xfId="59" applyFont="1" applyFill="1" applyBorder="1" applyAlignment="1">
      <alignment horizontal="left" vertical="top" readingOrder="1"/>
      <protection/>
    </xf>
    <xf numFmtId="4" fontId="4" fillId="33" borderId="20" xfId="59" applyNumberFormat="1" applyFont="1" applyFill="1" applyBorder="1" applyAlignment="1">
      <alignment horizontal="left" vertical="top" readingOrder="1"/>
      <protection/>
    </xf>
    <xf numFmtId="0" fontId="4" fillId="33" borderId="15" xfId="59" applyFont="1" applyFill="1" applyBorder="1" applyAlignment="1">
      <alignment horizontal="left" vertical="top" readingOrder="1"/>
      <protection/>
    </xf>
    <xf numFmtId="2" fontId="3" fillId="0" borderId="0" xfId="0" applyNumberFormat="1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11" xfId="0" applyFont="1" applyFill="1" applyBorder="1" applyAlignment="1">
      <alignment horizontal="left" vertical="top" readingOrder="1"/>
    </xf>
    <xf numFmtId="43" fontId="4" fillId="33" borderId="14" xfId="42" applyFont="1" applyFill="1" applyBorder="1" applyAlignment="1">
      <alignment/>
    </xf>
    <xf numFmtId="43" fontId="3" fillId="33" borderId="16" xfId="42" applyFont="1" applyFill="1" applyBorder="1" applyAlignment="1">
      <alignment/>
    </xf>
    <xf numFmtId="2" fontId="3" fillId="33" borderId="16" xfId="59" applyNumberFormat="1" applyFont="1" applyFill="1" applyBorder="1" applyAlignment="1">
      <alignment/>
      <protection/>
    </xf>
    <xf numFmtId="2" fontId="4" fillId="33" borderId="12" xfId="59" applyNumberFormat="1" applyFont="1" applyFill="1" applyBorder="1" applyAlignment="1">
      <alignment horizontal="center" vertical="top" wrapText="1" readingOrder="1"/>
      <protection/>
    </xf>
    <xf numFmtId="2" fontId="4" fillId="33" borderId="0" xfId="59" applyNumberFormat="1" applyFont="1" applyFill="1" applyBorder="1" applyAlignment="1">
      <alignment horizontal="left" vertical="top"/>
      <protection/>
    </xf>
    <xf numFmtId="43" fontId="4" fillId="33" borderId="14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0" fontId="3" fillId="0" borderId="1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2" fontId="4" fillId="33" borderId="0" xfId="59" applyNumberFormat="1" applyFont="1" applyFill="1" applyBorder="1" applyAlignment="1">
      <alignment/>
      <protection/>
    </xf>
    <xf numFmtId="43" fontId="4" fillId="33" borderId="0" xfId="42" applyFont="1" applyFill="1" applyBorder="1" applyAlignment="1">
      <alignment/>
    </xf>
    <xf numFmtId="0" fontId="3" fillId="0" borderId="11" xfId="59" applyNumberFormat="1" applyFont="1" applyFill="1" applyBorder="1" applyAlignment="1" applyProtection="1">
      <alignment/>
      <protection/>
    </xf>
    <xf numFmtId="0" fontId="3" fillId="33" borderId="11" xfId="59" applyFont="1" applyFill="1" applyBorder="1">
      <alignment/>
      <protection/>
    </xf>
    <xf numFmtId="0" fontId="3" fillId="0" borderId="1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" fillId="0" borderId="10" xfId="60" applyFont="1" applyFill="1" applyBorder="1" applyAlignment="1">
      <alignment vertical="top" readingOrder="1"/>
      <protection/>
    </xf>
    <xf numFmtId="0" fontId="3" fillId="0" borderId="0" xfId="60" applyFont="1" applyFill="1" applyBorder="1" applyAlignment="1">
      <alignment vertical="top" readingOrder="1"/>
      <protection/>
    </xf>
    <xf numFmtId="0" fontId="3" fillId="0" borderId="11" xfId="60" applyFont="1" applyFill="1" applyBorder="1" applyAlignment="1">
      <alignment vertical="top" readingOrder="1"/>
      <protection/>
    </xf>
    <xf numFmtId="43" fontId="3" fillId="33" borderId="16" xfId="42" applyFont="1" applyFill="1" applyBorder="1" applyAlignment="1">
      <alignment/>
    </xf>
    <xf numFmtId="43" fontId="4" fillId="33" borderId="11" xfId="59" applyNumberFormat="1" applyFont="1" applyFill="1" applyBorder="1" applyAlignment="1">
      <alignment/>
      <protection/>
    </xf>
    <xf numFmtId="43" fontId="3" fillId="33" borderId="11" xfId="42" applyFont="1" applyFill="1" applyBorder="1" applyAlignment="1">
      <alignment/>
    </xf>
    <xf numFmtId="43" fontId="4" fillId="33" borderId="0" xfId="59" applyNumberFormat="1" applyFont="1" applyFill="1">
      <alignment/>
      <protection/>
    </xf>
    <xf numFmtId="173" fontId="4" fillId="33" borderId="15" xfId="42" applyNumberFormat="1" applyFont="1" applyFill="1" applyBorder="1" applyAlignment="1">
      <alignment/>
    </xf>
    <xf numFmtId="43" fontId="3" fillId="0" borderId="11" xfId="59" applyNumberFormat="1" applyFont="1" applyFill="1" applyBorder="1">
      <alignment/>
      <protection/>
    </xf>
    <xf numFmtId="173" fontId="3" fillId="33" borderId="11" xfId="42" applyNumberFormat="1" applyFont="1" applyFill="1" applyBorder="1" applyAlignment="1">
      <alignment/>
    </xf>
    <xf numFmtId="0" fontId="4" fillId="0" borderId="0" xfId="59" applyFont="1" applyFill="1">
      <alignment/>
      <protection/>
    </xf>
    <xf numFmtId="43" fontId="4" fillId="0" borderId="0" xfId="59" applyNumberFormat="1" applyFont="1" applyFill="1">
      <alignment/>
      <protection/>
    </xf>
    <xf numFmtId="0" fontId="26" fillId="0" borderId="16" xfId="0" applyFont="1" applyFill="1" applyBorder="1" applyAlignment="1">
      <alignment horizontal="left"/>
    </xf>
    <xf numFmtId="0" fontId="3" fillId="33" borderId="0" xfId="59" applyFont="1" applyFill="1" applyBorder="1">
      <alignment/>
      <protection/>
    </xf>
    <xf numFmtId="4" fontId="3" fillId="33" borderId="11" xfId="59" applyNumberFormat="1" applyFont="1" applyFill="1" applyBorder="1" applyAlignment="1">
      <alignment horizontal="left" indent="3"/>
      <protection/>
    </xf>
    <xf numFmtId="0" fontId="46" fillId="0" borderId="11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3" fontId="4" fillId="33" borderId="21" xfId="59" applyNumberFormat="1" applyFont="1" applyFill="1" applyBorder="1">
      <alignment/>
      <protection/>
    </xf>
    <xf numFmtId="0" fontId="4" fillId="33" borderId="16" xfId="59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33" borderId="11" xfId="42" applyFont="1" applyFill="1" applyBorder="1" applyAlignment="1">
      <alignment horizontal="left" indent="3"/>
    </xf>
    <xf numFmtId="173" fontId="4" fillId="33" borderId="0" xfId="59" applyNumberFormat="1" applyFont="1" applyFill="1">
      <alignment/>
      <protection/>
    </xf>
    <xf numFmtId="43" fontId="3" fillId="33" borderId="0" xfId="42" applyFont="1" applyFill="1" applyAlignment="1">
      <alignment/>
    </xf>
    <xf numFmtId="0" fontId="3" fillId="0" borderId="0" xfId="59" applyFont="1" applyFill="1" applyAlignment="1">
      <alignment horizontal="left"/>
      <protection/>
    </xf>
    <xf numFmtId="43" fontId="4" fillId="0" borderId="0" xfId="59" applyNumberFormat="1" applyFont="1" applyFill="1" applyBorder="1" applyAlignment="1">
      <alignment/>
      <protection/>
    </xf>
    <xf numFmtId="43" fontId="4" fillId="0" borderId="0" xfId="59" applyNumberFormat="1" applyFont="1" applyFill="1" applyBorder="1">
      <alignment/>
      <protection/>
    </xf>
    <xf numFmtId="43" fontId="3" fillId="0" borderId="11" xfId="42" applyFont="1" applyFill="1" applyBorder="1" applyAlignment="1">
      <alignment horizontal="center"/>
    </xf>
    <xf numFmtId="0" fontId="43" fillId="0" borderId="11" xfId="59" applyFont="1" applyFill="1" applyBorder="1" applyAlignment="1">
      <alignment horizontal="left" vertical="top" readingOrder="1"/>
      <protection/>
    </xf>
    <xf numFmtId="0" fontId="26" fillId="0" borderId="0" xfId="0" applyFont="1" applyFill="1" applyAlignment="1">
      <alignment/>
    </xf>
    <xf numFmtId="0" fontId="3" fillId="0" borderId="16" xfId="59" applyFont="1" applyFill="1" applyBorder="1" applyAlignment="1">
      <alignment horizontal="left"/>
      <protection/>
    </xf>
    <xf numFmtId="172" fontId="3" fillId="0" borderId="0" xfId="61" applyNumberFormat="1" applyFont="1" applyFill="1">
      <alignment/>
      <protection/>
    </xf>
    <xf numFmtId="172" fontId="26" fillId="0" borderId="0" xfId="0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172" fontId="3" fillId="33" borderId="0" xfId="59" applyNumberFormat="1" applyFont="1" applyFill="1">
      <alignment/>
      <protection/>
    </xf>
    <xf numFmtId="172" fontId="26" fillId="0" borderId="0" xfId="0" applyNumberFormat="1" applyFont="1" applyFill="1" applyAlignment="1">
      <alignment/>
    </xf>
    <xf numFmtId="4" fontId="3" fillId="33" borderId="11" xfId="59" applyNumberFormat="1" applyFont="1" applyFill="1" applyBorder="1" applyAlignment="1" quotePrefix="1">
      <alignment horizontal="right" vertical="top" wrapText="1" readingOrder="1"/>
      <protection/>
    </xf>
    <xf numFmtId="0" fontId="47" fillId="0" borderId="0" xfId="0" applyFont="1" applyAlignment="1">
      <alignment/>
    </xf>
    <xf numFmtId="0" fontId="3" fillId="0" borderId="0" xfId="0" applyFont="1" applyFill="1" applyBorder="1" applyAlignment="1">
      <alignment horizontal="left" vertical="top" readingOrder="1"/>
    </xf>
    <xf numFmtId="0" fontId="3" fillId="0" borderId="11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16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22" xfId="59" applyFont="1" applyFill="1" applyBorder="1" applyAlignment="1">
      <alignment horizontal="left" vertical="top" readingOrder="1"/>
      <protection/>
    </xf>
    <xf numFmtId="0" fontId="4" fillId="33" borderId="23" xfId="59" applyFont="1" applyFill="1" applyBorder="1" applyAlignment="1">
      <alignment horizontal="left" vertical="top"/>
      <protection/>
    </xf>
    <xf numFmtId="4" fontId="3" fillId="33" borderId="23" xfId="59" applyNumberFormat="1" applyFont="1" applyFill="1" applyBorder="1" applyAlignment="1">
      <alignment vertical="top"/>
      <protection/>
    </xf>
    <xf numFmtId="0" fontId="3" fillId="33" borderId="23" xfId="59" applyFont="1" applyFill="1" applyBorder="1" applyAlignment="1">
      <alignment vertical="top"/>
      <protection/>
    </xf>
    <xf numFmtId="2" fontId="3" fillId="33" borderId="23" xfId="59" applyNumberFormat="1" applyFont="1" applyFill="1" applyBorder="1" applyAlignment="1">
      <alignment vertical="top"/>
      <protection/>
    </xf>
    <xf numFmtId="0" fontId="3" fillId="33" borderId="24" xfId="59" applyFont="1" applyFill="1" applyBorder="1" applyAlignment="1">
      <alignment horizontal="left" vertical="top"/>
      <protection/>
    </xf>
    <xf numFmtId="0" fontId="4" fillId="33" borderId="25" xfId="59" applyFont="1" applyFill="1" applyBorder="1" applyAlignment="1">
      <alignment horizontal="left" vertical="top" readingOrder="1"/>
      <protection/>
    </xf>
    <xf numFmtId="0" fontId="4" fillId="33" borderId="26" xfId="59" applyFont="1" applyFill="1" applyBorder="1" applyAlignment="1">
      <alignment horizontal="left" vertical="top"/>
      <protection/>
    </xf>
    <xf numFmtId="0" fontId="4" fillId="33" borderId="26" xfId="59" applyFont="1" applyFill="1" applyBorder="1" applyAlignment="1">
      <alignment horizontal="left" vertical="top" readingOrder="1"/>
      <protection/>
    </xf>
    <xf numFmtId="0" fontId="4" fillId="33" borderId="27" xfId="59" applyFont="1" applyFill="1" applyBorder="1" applyAlignment="1">
      <alignment horizontal="center" vertical="top" readingOrder="1"/>
      <protection/>
    </xf>
    <xf numFmtId="0" fontId="4" fillId="33" borderId="28" xfId="59" applyFont="1" applyFill="1" applyBorder="1" applyAlignment="1">
      <alignment horizontal="center" vertical="top" readingOrder="1"/>
      <protection/>
    </xf>
    <xf numFmtId="0" fontId="4" fillId="33" borderId="25" xfId="59" applyFont="1" applyFill="1" applyBorder="1">
      <alignment/>
      <protection/>
    </xf>
    <xf numFmtId="43" fontId="3" fillId="33" borderId="29" xfId="59" applyNumberFormat="1" applyFont="1" applyFill="1" applyBorder="1" applyAlignment="1">
      <alignment horizontal="left"/>
      <protection/>
    </xf>
    <xf numFmtId="0" fontId="3" fillId="33" borderId="25" xfId="59" applyFont="1" applyFill="1" applyBorder="1">
      <alignment/>
      <protection/>
    </xf>
    <xf numFmtId="0" fontId="3" fillId="33" borderId="25" xfId="59" applyFont="1" applyFill="1" applyBorder="1">
      <alignment/>
      <protection/>
    </xf>
    <xf numFmtId="0" fontId="4" fillId="33" borderId="30" xfId="59" applyFont="1" applyFill="1" applyBorder="1">
      <alignment/>
      <protection/>
    </xf>
    <xf numFmtId="0" fontId="4" fillId="33" borderId="31" xfId="59" applyFont="1" applyFill="1" applyBorder="1" applyAlignment="1">
      <alignment horizontal="left"/>
      <protection/>
    </xf>
    <xf numFmtId="0" fontId="4" fillId="33" borderId="26" xfId="59" applyFont="1" applyFill="1" applyBorder="1" applyAlignment="1">
      <alignment horizontal="left"/>
      <protection/>
    </xf>
    <xf numFmtId="0" fontId="4" fillId="0" borderId="25" xfId="60" applyFont="1" applyFill="1" applyBorder="1" applyAlignment="1">
      <alignment horizontal="left" vertical="top" readingOrder="1"/>
      <protection/>
    </xf>
    <xf numFmtId="0" fontId="3" fillId="0" borderId="26" xfId="60" applyFont="1" applyFill="1" applyBorder="1" applyAlignment="1">
      <alignment horizontal="left" vertical="top" readingOrder="1"/>
      <protection/>
    </xf>
    <xf numFmtId="0" fontId="3" fillId="0" borderId="32" xfId="0" applyFont="1" applyFill="1" applyBorder="1" applyAlignment="1">
      <alignment horizontal="left" vertical="top" readingOrder="1"/>
    </xf>
    <xf numFmtId="2" fontId="3" fillId="0" borderId="32" xfId="0" applyNumberFormat="1" applyFont="1" applyFill="1" applyBorder="1" applyAlignment="1">
      <alignment horizontal="left" vertical="top" readingOrder="1"/>
    </xf>
    <xf numFmtId="0" fontId="4" fillId="0" borderId="27" xfId="0" applyFont="1" applyFill="1" applyBorder="1" applyAlignment="1">
      <alignment horizontal="left" vertical="top" readingOrder="1"/>
    </xf>
    <xf numFmtId="4" fontId="3" fillId="33" borderId="11" xfId="42" applyNumberFormat="1" applyFont="1" applyFill="1" applyBorder="1" applyAlignment="1">
      <alignment/>
    </xf>
    <xf numFmtId="4" fontId="3" fillId="33" borderId="11" xfId="42" applyNumberFormat="1" applyFont="1" applyFill="1" applyBorder="1" applyAlignment="1">
      <alignment/>
    </xf>
    <xf numFmtId="4" fontId="3" fillId="0" borderId="11" xfId="59" applyNumberFormat="1" applyFont="1" applyFill="1" applyBorder="1" applyAlignment="1">
      <alignment/>
      <protection/>
    </xf>
    <xf numFmtId="0" fontId="0" fillId="0" borderId="0" xfId="0" applyAlignment="1">
      <alignment/>
    </xf>
    <xf numFmtId="4" fontId="4" fillId="33" borderId="11" xfId="59" applyNumberFormat="1" applyFont="1" applyFill="1" applyBorder="1" applyAlignment="1">
      <alignment horizontal="center" vertical="top" readingOrder="1"/>
      <protection/>
    </xf>
    <xf numFmtId="0" fontId="4" fillId="0" borderId="11" xfId="59" applyNumberFormat="1" applyFont="1" applyFill="1" applyBorder="1" applyAlignment="1">
      <alignment horizontal="center" vertical="top" wrapText="1" readingOrder="1"/>
      <protection/>
    </xf>
    <xf numFmtId="2" fontId="4" fillId="33" borderId="16" xfId="59" applyNumberFormat="1" applyFont="1" applyFill="1" applyBorder="1" applyAlignment="1">
      <alignment horizontal="center" vertical="top" wrapText="1" readingOrder="1"/>
      <protection/>
    </xf>
    <xf numFmtId="0" fontId="4" fillId="33" borderId="16" xfId="59" applyFont="1" applyFill="1" applyBorder="1" applyAlignment="1">
      <alignment horizontal="center" vertical="top" readingOrder="1"/>
      <protection/>
    </xf>
    <xf numFmtId="0" fontId="3" fillId="33" borderId="11" xfId="59" applyFont="1" applyFill="1" applyBorder="1" applyAlignment="1">
      <alignment horizontal="center" vertical="top" readingOrder="1"/>
      <protection/>
    </xf>
    <xf numFmtId="4" fontId="3" fillId="33" borderId="11" xfId="59" applyNumberFormat="1" applyFont="1" applyFill="1" applyBorder="1" applyAlignment="1">
      <alignment horizontal="center" vertical="top" readingOrder="1"/>
      <protection/>
    </xf>
    <xf numFmtId="0" fontId="3" fillId="33" borderId="16" xfId="59" applyFont="1" applyFill="1" applyBorder="1" applyAlignment="1">
      <alignment horizontal="center" vertical="top" readingOrder="1"/>
      <protection/>
    </xf>
    <xf numFmtId="4" fontId="4" fillId="33" borderId="14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/>
      <protection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3" fillId="33" borderId="16" xfId="59" applyNumberFormat="1" applyFont="1" applyFill="1" applyBorder="1" applyAlignment="1">
      <alignment horizontal="center" vertical="center"/>
      <protection/>
    </xf>
    <xf numFmtId="4" fontId="26" fillId="0" borderId="18" xfId="0" applyNumberFormat="1" applyFont="1" applyBorder="1" applyAlignment="1">
      <alignment horizontal="center" vertical="center"/>
    </xf>
    <xf numFmtId="0" fontId="3" fillId="34" borderId="0" xfId="61" applyFont="1" applyFill="1">
      <alignment/>
      <protection/>
    </xf>
    <xf numFmtId="0" fontId="0" fillId="34" borderId="0" xfId="0" applyFill="1" applyAlignment="1">
      <alignment/>
    </xf>
    <xf numFmtId="43" fontId="3" fillId="34" borderId="0" xfId="59" applyNumberFormat="1" applyFont="1" applyFill="1">
      <alignment/>
      <protection/>
    </xf>
    <xf numFmtId="43" fontId="3" fillId="34" borderId="0" xfId="61" applyNumberFormat="1" applyFont="1" applyFill="1">
      <alignment/>
      <protection/>
    </xf>
    <xf numFmtId="0" fontId="3" fillId="34" borderId="0" xfId="61" applyFont="1" applyFill="1" applyAlignment="1">
      <alignment horizontal="left"/>
      <protection/>
    </xf>
    <xf numFmtId="4" fontId="4" fillId="0" borderId="25" xfId="59" applyNumberFormat="1" applyFont="1" applyFill="1" applyBorder="1">
      <alignment/>
      <protection/>
    </xf>
    <xf numFmtId="0" fontId="4" fillId="0" borderId="25" xfId="59" applyFont="1" applyFill="1" applyBorder="1">
      <alignment/>
      <protection/>
    </xf>
    <xf numFmtId="0" fontId="3" fillId="0" borderId="25" xfId="59" applyNumberFormat="1" applyFont="1" applyFill="1" applyBorder="1" applyAlignment="1" applyProtection="1">
      <alignment/>
      <protection/>
    </xf>
    <xf numFmtId="0" fontId="4" fillId="33" borderId="25" xfId="59" applyFont="1" applyFill="1" applyBorder="1">
      <alignment/>
      <protection/>
    </xf>
    <xf numFmtId="0" fontId="3" fillId="33" borderId="25" xfId="59" applyFont="1" applyFill="1" applyBorder="1">
      <alignment/>
      <protection/>
    </xf>
    <xf numFmtId="0" fontId="3" fillId="0" borderId="33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6" xfId="60" applyFont="1" applyFill="1" applyBorder="1" applyAlignment="1">
      <alignment vertical="top"/>
      <protection/>
    </xf>
    <xf numFmtId="0" fontId="3" fillId="0" borderId="25" xfId="60" applyFont="1" applyFill="1" applyBorder="1" applyAlignment="1">
      <alignment vertical="top" readingOrder="1"/>
      <protection/>
    </xf>
    <xf numFmtId="0" fontId="3" fillId="0" borderId="26" xfId="60" applyFont="1" applyFill="1" applyBorder="1" applyAlignment="1">
      <alignment vertical="top" readingOrder="1"/>
      <protection/>
    </xf>
    <xf numFmtId="0" fontId="3" fillId="0" borderId="25" xfId="0" applyFont="1" applyFill="1" applyBorder="1" applyAlignment="1">
      <alignment horizontal="left" vertical="top" readingOrder="1"/>
    </xf>
    <xf numFmtId="0" fontId="3" fillId="0" borderId="26" xfId="59" applyFont="1" applyFill="1" applyBorder="1" applyAlignment="1">
      <alignment horizontal="left"/>
      <protection/>
    </xf>
    <xf numFmtId="0" fontId="3" fillId="0" borderId="34" xfId="0" applyFont="1" applyFill="1" applyBorder="1" applyAlignment="1">
      <alignment horizontal="left" vertical="top"/>
    </xf>
    <xf numFmtId="0" fontId="3" fillId="0" borderId="35" xfId="59" applyFont="1" applyFill="1" applyBorder="1" applyAlignment="1">
      <alignment horizontal="left"/>
      <protection/>
    </xf>
    <xf numFmtId="172" fontId="3" fillId="0" borderId="14" xfId="0" applyNumberFormat="1" applyFont="1" applyFill="1" applyBorder="1" applyAlignment="1">
      <alignment horizontal="center" vertical="top" readingOrder="1"/>
    </xf>
    <xf numFmtId="172" fontId="3" fillId="0" borderId="36" xfId="0" applyNumberFormat="1" applyFont="1" applyFill="1" applyBorder="1" applyAlignment="1">
      <alignment horizontal="center" vertical="top" readingOrder="1"/>
    </xf>
    <xf numFmtId="172" fontId="3" fillId="0" borderId="14" xfId="0" applyNumberFormat="1" applyFont="1" applyFill="1" applyBorder="1" applyAlignment="1">
      <alignment horizontal="center" vertical="top" wrapText="1" readingOrder="1"/>
    </xf>
    <xf numFmtId="172" fontId="3" fillId="0" borderId="37" xfId="0" applyNumberFormat="1" applyFont="1" applyFill="1" applyBorder="1" applyAlignment="1">
      <alignment horizontal="center" vertical="top" wrapText="1" readingOrder="1"/>
    </xf>
    <xf numFmtId="172" fontId="3" fillId="0" borderId="36" xfId="0" applyNumberFormat="1" applyFont="1" applyFill="1" applyBorder="1" applyAlignment="1">
      <alignment horizontal="center" vertical="top" wrapText="1" readingOrder="1"/>
    </xf>
    <xf numFmtId="172" fontId="3" fillId="0" borderId="37" xfId="0" applyNumberFormat="1" applyFont="1" applyFill="1" applyBorder="1" applyAlignment="1">
      <alignment horizontal="center" vertical="top" readingOrder="1"/>
    </xf>
    <xf numFmtId="0" fontId="3" fillId="0" borderId="1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43" fillId="0" borderId="14" xfId="0" applyFont="1" applyBorder="1" applyAlignment="1">
      <alignment horizontal="center" vertical="top" readingOrder="1"/>
    </xf>
    <xf numFmtId="0" fontId="43" fillId="0" borderId="36" xfId="0" applyFont="1" applyBorder="1" applyAlignment="1">
      <alignment horizontal="center" vertical="top" readingOrder="1"/>
    </xf>
    <xf numFmtId="0" fontId="43" fillId="0" borderId="37" xfId="0" applyFont="1" applyBorder="1" applyAlignment="1">
      <alignment horizontal="center" vertical="top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38" xfId="60" applyFont="1" applyFill="1" applyBorder="1" applyAlignment="1">
      <alignment horizontal="left" vertical="top" readingOrder="1"/>
      <protection/>
    </xf>
    <xf numFmtId="0" fontId="3" fillId="0" borderId="21" xfId="60" applyFont="1" applyFill="1" applyBorder="1" applyAlignment="1">
      <alignment horizontal="left" vertical="top" readingOrder="1"/>
      <protection/>
    </xf>
    <xf numFmtId="0" fontId="3" fillId="0" borderId="39" xfId="60" applyFont="1" applyFill="1" applyBorder="1" applyAlignment="1">
      <alignment horizontal="left" vertical="top" readingOrder="1"/>
      <protection/>
    </xf>
    <xf numFmtId="172" fontId="3" fillId="0" borderId="14" xfId="0" applyNumberFormat="1" applyFont="1" applyFill="1" applyBorder="1" applyAlignment="1">
      <alignment horizontal="center" vertical="top"/>
    </xf>
    <xf numFmtId="172" fontId="3" fillId="0" borderId="37" xfId="0" applyNumberFormat="1" applyFont="1" applyFill="1" applyBorder="1" applyAlignment="1">
      <alignment horizontal="center" vertical="top"/>
    </xf>
    <xf numFmtId="172" fontId="3" fillId="0" borderId="36" xfId="0" applyNumberFormat="1" applyFont="1" applyFill="1" applyBorder="1" applyAlignment="1">
      <alignment horizontal="center" vertical="top"/>
    </xf>
    <xf numFmtId="0" fontId="4" fillId="33" borderId="11" xfId="59" applyFont="1" applyFill="1" applyBorder="1" applyAlignment="1">
      <alignment horizontal="left" vertical="top" wrapText="1" readingOrder="1"/>
      <protection/>
    </xf>
    <xf numFmtId="0" fontId="4" fillId="33" borderId="0" xfId="59" applyFont="1" applyFill="1" applyBorder="1" applyAlignment="1">
      <alignment horizontal="left" vertical="top" wrapText="1" readingOrder="1"/>
      <protection/>
    </xf>
    <xf numFmtId="0" fontId="4" fillId="33" borderId="10" xfId="59" applyFont="1" applyFill="1" applyBorder="1" applyAlignment="1">
      <alignment horizontal="left" vertical="top" wrapText="1" readingOrder="1"/>
      <protection/>
    </xf>
    <xf numFmtId="0" fontId="45" fillId="0" borderId="11" xfId="0" applyFont="1" applyBorder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45" fillId="0" borderId="10" xfId="0" applyFont="1" applyBorder="1" applyAlignment="1">
      <alignment horizontal="left" vertical="top" wrapText="1" readingOrder="1"/>
    </xf>
    <xf numFmtId="0" fontId="4" fillId="0" borderId="14" xfId="0" applyFont="1" applyFill="1" applyBorder="1" applyAlignment="1" quotePrefix="1">
      <alignment horizontal="center" vertical="top" wrapText="1" readingOrder="1"/>
    </xf>
    <xf numFmtId="0" fontId="4" fillId="0" borderId="36" xfId="0" applyFont="1" applyFill="1" applyBorder="1" applyAlignment="1">
      <alignment horizontal="center" vertical="top" wrapText="1" readingOrder="1"/>
    </xf>
    <xf numFmtId="0" fontId="43" fillId="0" borderId="14" xfId="0" applyFont="1" applyBorder="1" applyAlignment="1">
      <alignment horizontal="center" vertical="top"/>
    </xf>
    <xf numFmtId="0" fontId="43" fillId="0" borderId="37" xfId="0" applyFont="1" applyBorder="1" applyAlignment="1">
      <alignment horizontal="center" vertical="top"/>
    </xf>
    <xf numFmtId="0" fontId="43" fillId="0" borderId="36" xfId="0" applyFont="1" applyBorder="1" applyAlignment="1">
      <alignment horizontal="center" vertical="top"/>
    </xf>
    <xf numFmtId="172" fontId="26" fillId="0" borderId="14" xfId="0" applyNumberFormat="1" applyFont="1" applyBorder="1" applyAlignment="1">
      <alignment horizontal="center"/>
    </xf>
    <xf numFmtId="172" fontId="26" fillId="0" borderId="37" xfId="0" applyNumberFormat="1" applyFont="1" applyBorder="1" applyAlignment="1">
      <alignment horizontal="center"/>
    </xf>
    <xf numFmtId="172" fontId="26" fillId="0" borderId="36" xfId="0" applyNumberFormat="1" applyFont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 vertical="top"/>
    </xf>
    <xf numFmtId="0" fontId="3" fillId="0" borderId="41" xfId="60" applyFont="1" applyFill="1" applyBorder="1" applyAlignment="1">
      <alignment horizontal="left" vertical="top" readingOrder="1"/>
      <protection/>
    </xf>
    <xf numFmtId="0" fontId="3" fillId="0" borderId="42" xfId="60" applyFont="1" applyFill="1" applyBorder="1" applyAlignment="1">
      <alignment horizontal="left" vertical="top" readingOrder="1"/>
      <protection/>
    </xf>
    <xf numFmtId="0" fontId="3" fillId="0" borderId="25" xfId="0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left" vertical="top" wrapText="1" readingOrder="1"/>
    </xf>
    <xf numFmtId="0" fontId="3" fillId="0" borderId="25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 horizontal="left"/>
      <protection/>
    </xf>
    <xf numFmtId="0" fontId="3" fillId="0" borderId="25" xfId="60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5" xfId="60" applyFont="1" applyFill="1" applyBorder="1" applyAlignment="1">
      <alignment horizontal="left" vertical="top" readingOrder="1"/>
      <protection/>
    </xf>
    <xf numFmtId="0" fontId="3" fillId="0" borderId="26" xfId="60" applyFont="1" applyFill="1" applyBorder="1" applyAlignment="1">
      <alignment horizontal="left" vertical="top" readingOrder="1"/>
      <protection/>
    </xf>
    <xf numFmtId="0" fontId="43" fillId="0" borderId="40" xfId="0" applyFont="1" applyBorder="1" applyAlignment="1">
      <alignment horizontal="center" vertical="top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9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3.42187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22.00390625" style="3" customWidth="1"/>
    <col min="7" max="7" width="40.7109375" style="1" bestFit="1" customWidth="1"/>
    <col min="8" max="8" width="10.57421875" style="1" bestFit="1" customWidth="1"/>
    <col min="9" max="13" width="9.140625" style="1" customWidth="1"/>
    <col min="14" max="15" width="9.140625" style="2" customWidth="1"/>
    <col min="16" max="16384" width="9.140625" style="1" customWidth="1"/>
  </cols>
  <sheetData>
    <row r="1" spans="1:6" ht="14.25">
      <c r="A1" s="51" t="s">
        <v>29</v>
      </c>
      <c r="B1" s="60"/>
      <c r="C1" s="59"/>
      <c r="D1" s="58"/>
      <c r="E1" s="57"/>
      <c r="F1" s="56"/>
    </row>
    <row r="2" spans="1:6" ht="14.25">
      <c r="A2" s="51" t="s">
        <v>119</v>
      </c>
      <c r="B2" s="60"/>
      <c r="C2" s="133"/>
      <c r="D2" s="60"/>
      <c r="E2" s="170"/>
      <c r="F2" s="132"/>
    </row>
    <row r="3" spans="1:6" ht="14.25">
      <c r="A3" s="51" t="s">
        <v>162</v>
      </c>
      <c r="B3" s="49"/>
      <c r="C3" s="50"/>
      <c r="D3" s="49"/>
      <c r="E3" s="48"/>
      <c r="F3" s="47"/>
    </row>
    <row r="4" spans="1:6" ht="14.25">
      <c r="A4" s="51"/>
      <c r="B4" s="49"/>
      <c r="C4" s="50"/>
      <c r="D4" s="49"/>
      <c r="E4" s="48"/>
      <c r="F4" s="47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69" t="s">
        <v>24</v>
      </c>
      <c r="F5" s="128" t="s">
        <v>23</v>
      </c>
    </row>
    <row r="6" spans="1:6" ht="15" customHeight="1">
      <c r="A6" s="120" t="s">
        <v>130</v>
      </c>
      <c r="B6" s="125"/>
      <c r="C6" s="262"/>
      <c r="D6" s="263"/>
      <c r="E6" s="264"/>
      <c r="F6" s="265"/>
    </row>
    <row r="7" spans="1:6" ht="14.25" customHeight="1">
      <c r="A7" s="23" t="s">
        <v>141</v>
      </c>
      <c r="B7" s="266" t="s">
        <v>131</v>
      </c>
      <c r="C7" s="267">
        <v>9000000</v>
      </c>
      <c r="D7" s="226">
        <v>8966.8</v>
      </c>
      <c r="E7" s="189">
        <v>98.57</v>
      </c>
      <c r="F7" s="268" t="s">
        <v>142</v>
      </c>
    </row>
    <row r="8" spans="1:6" ht="15" customHeight="1">
      <c r="A8" s="120" t="s">
        <v>13</v>
      </c>
      <c r="B8" s="125"/>
      <c r="C8" s="262"/>
      <c r="D8" s="166">
        <f>SUM(D7)</f>
        <v>8966.8</v>
      </c>
      <c r="E8" s="166">
        <f>SUM(E7)</f>
        <v>98.57</v>
      </c>
      <c r="F8" s="265"/>
    </row>
    <row r="9" spans="1:6" ht="14.25">
      <c r="A9" s="120" t="s">
        <v>12</v>
      </c>
      <c r="B9" s="23"/>
      <c r="C9" s="78"/>
      <c r="D9" s="77"/>
      <c r="E9" s="167"/>
      <c r="F9" s="70"/>
    </row>
    <row r="10" spans="1:7" ht="14.25">
      <c r="A10" s="120" t="s">
        <v>109</v>
      </c>
      <c r="B10" s="23"/>
      <c r="C10" s="150"/>
      <c r="D10" s="226">
        <v>130.46</v>
      </c>
      <c r="E10" s="189">
        <v>1.43</v>
      </c>
      <c r="F10" s="70"/>
      <c r="G10" s="69"/>
    </row>
    <row r="11" spans="1:7" ht="14.25">
      <c r="A11" s="120" t="s">
        <v>10</v>
      </c>
      <c r="B11" s="23"/>
      <c r="C11" s="150"/>
      <c r="D11" s="77">
        <v>-0.63</v>
      </c>
      <c r="E11" s="189">
        <v>0</v>
      </c>
      <c r="F11" s="70"/>
      <c r="G11" s="69"/>
    </row>
    <row r="12" spans="1:10" ht="14.25">
      <c r="A12" s="147" t="s">
        <v>9</v>
      </c>
      <c r="B12" s="147"/>
      <c r="C12" s="146"/>
      <c r="D12" s="269">
        <f>+D8+D10+D11</f>
        <v>9096.63</v>
      </c>
      <c r="E12" s="166">
        <f>+E8+E10+E11</f>
        <v>100</v>
      </c>
      <c r="F12" s="159"/>
      <c r="G12" s="69"/>
      <c r="I12" s="25"/>
      <c r="J12" s="24"/>
    </row>
    <row r="13" spans="1:7" ht="14.25">
      <c r="A13" s="23" t="s">
        <v>8</v>
      </c>
      <c r="B13" s="22"/>
      <c r="C13" s="21"/>
      <c r="D13" s="20"/>
      <c r="E13" s="19"/>
      <c r="F13" s="18"/>
      <c r="G13" s="69"/>
    </row>
    <row r="14" spans="1:6" ht="14.25">
      <c r="A14" s="301" t="s">
        <v>7</v>
      </c>
      <c r="B14" s="302"/>
      <c r="C14" s="302"/>
      <c r="D14" s="302"/>
      <c r="E14" s="302"/>
      <c r="F14" s="303"/>
    </row>
    <row r="15" spans="1:6" ht="14.25">
      <c r="A15" s="17" t="s">
        <v>6</v>
      </c>
      <c r="B15" s="182"/>
      <c r="C15" s="16"/>
      <c r="D15" s="16"/>
      <c r="E15" s="7"/>
      <c r="F15" s="183"/>
    </row>
    <row r="16" spans="1:6" ht="15" customHeight="1">
      <c r="A16" s="304" t="s">
        <v>163</v>
      </c>
      <c r="B16" s="305"/>
      <c r="C16" s="305"/>
      <c r="D16" s="305"/>
      <c r="E16" s="305"/>
      <c r="F16" s="306"/>
    </row>
    <row r="17" spans="1:6" ht="14.25">
      <c r="A17" s="307"/>
      <c r="B17" s="305"/>
      <c r="C17" s="305"/>
      <c r="D17" s="305"/>
      <c r="E17" s="305"/>
      <c r="F17" s="306"/>
    </row>
    <row r="18" spans="1:6" ht="14.25">
      <c r="A18" s="308" t="s">
        <v>5</v>
      </c>
      <c r="B18" s="309"/>
      <c r="C18" s="309"/>
      <c r="D18" s="309"/>
      <c r="E18" s="309"/>
      <c r="F18" s="310"/>
    </row>
    <row r="19" spans="1:6" ht="15" customHeight="1">
      <c r="A19" s="15" t="s">
        <v>4</v>
      </c>
      <c r="B19" s="311" t="s">
        <v>161</v>
      </c>
      <c r="C19" s="312"/>
      <c r="D19" s="311" t="s">
        <v>174</v>
      </c>
      <c r="E19" s="313"/>
      <c r="F19" s="312"/>
    </row>
    <row r="20" spans="1:8" ht="15.75" customHeight="1">
      <c r="A20" s="13" t="s">
        <v>134</v>
      </c>
      <c r="B20" s="295">
        <v>10.0738</v>
      </c>
      <c r="C20" s="296"/>
      <c r="D20" s="297">
        <v>10.1174</v>
      </c>
      <c r="E20" s="298"/>
      <c r="F20" s="299"/>
      <c r="H20" s="218"/>
    </row>
    <row r="21" spans="1:8" ht="14.25">
      <c r="A21" s="13" t="s">
        <v>133</v>
      </c>
      <c r="B21" s="295">
        <v>13.0084</v>
      </c>
      <c r="C21" s="296"/>
      <c r="D21" s="295">
        <v>13.0647</v>
      </c>
      <c r="E21" s="300"/>
      <c r="F21" s="296"/>
      <c r="H21" s="218"/>
    </row>
    <row r="22" spans="1:8" ht="14.25">
      <c r="A22" s="13" t="s">
        <v>1</v>
      </c>
      <c r="B22" s="295" t="s">
        <v>140</v>
      </c>
      <c r="C22" s="296"/>
      <c r="D22" s="295" t="s">
        <v>140</v>
      </c>
      <c r="E22" s="300"/>
      <c r="F22" s="296"/>
      <c r="H22" s="218"/>
    </row>
    <row r="23" spans="1:8" ht="14.25">
      <c r="A23" s="13" t="s">
        <v>0</v>
      </c>
      <c r="B23" s="295">
        <v>13.2132</v>
      </c>
      <c r="C23" s="296"/>
      <c r="D23" s="295">
        <v>13.2755</v>
      </c>
      <c r="E23" s="300"/>
      <c r="F23" s="296"/>
      <c r="H23" s="218"/>
    </row>
    <row r="24" spans="1:6" ht="14.25">
      <c r="A24" s="317" t="s">
        <v>164</v>
      </c>
      <c r="B24" s="318"/>
      <c r="C24" s="318"/>
      <c r="D24" s="318"/>
      <c r="E24" s="318"/>
      <c r="F24" s="319"/>
    </row>
    <row r="25" spans="1:6" ht="33.75" customHeight="1">
      <c r="A25" s="314" t="s">
        <v>165</v>
      </c>
      <c r="B25" s="315"/>
      <c r="C25" s="315"/>
      <c r="D25" s="315"/>
      <c r="E25" s="315"/>
      <c r="F25" s="316"/>
    </row>
    <row r="26" spans="1:6" ht="14.25">
      <c r="A26" s="12" t="s">
        <v>166</v>
      </c>
      <c r="B26" s="174"/>
      <c r="C26" s="174"/>
      <c r="D26" s="174"/>
      <c r="E26" s="174"/>
      <c r="F26" s="173"/>
    </row>
    <row r="27" spans="1:6" ht="14.25">
      <c r="A27" s="188" t="s">
        <v>167</v>
      </c>
      <c r="B27" s="187"/>
      <c r="C27" s="187"/>
      <c r="D27" s="187"/>
      <c r="E27" s="187"/>
      <c r="F27" s="186"/>
    </row>
    <row r="28" spans="1:6" ht="14.25">
      <c r="A28" s="165" t="s">
        <v>175</v>
      </c>
      <c r="B28" s="164"/>
      <c r="C28" s="164"/>
      <c r="D28" s="164"/>
      <c r="E28" s="163"/>
      <c r="F28" s="153"/>
    </row>
    <row r="29" spans="1:6" ht="14.25">
      <c r="A29" s="12" t="s">
        <v>168</v>
      </c>
      <c r="B29" s="228"/>
      <c r="C29" s="228"/>
      <c r="D29" s="228"/>
      <c r="E29" s="163"/>
      <c r="F29" s="153"/>
    </row>
  </sheetData>
  <sheetProtection/>
  <mergeCells count="15">
    <mergeCell ref="A25:F25"/>
    <mergeCell ref="A24:F24"/>
    <mergeCell ref="B20:C20"/>
    <mergeCell ref="B21:C21"/>
    <mergeCell ref="B22:C22"/>
    <mergeCell ref="B23:C23"/>
    <mergeCell ref="D20:F20"/>
    <mergeCell ref="D21:F21"/>
    <mergeCell ref="D22:F22"/>
    <mergeCell ref="D23:F23"/>
    <mergeCell ref="A14:F14"/>
    <mergeCell ref="A16:F17"/>
    <mergeCell ref="A18:F18"/>
    <mergeCell ref="B19:C19"/>
    <mergeCell ref="D19:F19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3.7109375" style="134" customWidth="1"/>
    <col min="2" max="2" width="16.421875" style="134" customWidth="1"/>
    <col min="3" max="3" width="15.140625" style="134" customWidth="1"/>
    <col min="4" max="4" width="16.140625" style="134" customWidth="1"/>
    <col min="5" max="5" width="9.7109375" style="134" customWidth="1"/>
    <col min="6" max="6" width="26.57421875" style="211" customWidth="1"/>
    <col min="7" max="7" width="41.00390625" style="134" bestFit="1" customWidth="1"/>
    <col min="8" max="8" width="10.57421875" style="134" bestFit="1" customWidth="1"/>
    <col min="9" max="16384" width="9.140625" style="134" customWidth="1"/>
  </cols>
  <sheetData>
    <row r="1" spans="1:6" ht="14.25">
      <c r="A1" s="55" t="s">
        <v>29</v>
      </c>
      <c r="B1" s="53"/>
      <c r="C1" s="101"/>
      <c r="D1" s="100"/>
      <c r="E1" s="100"/>
      <c r="F1" s="153"/>
    </row>
    <row r="2" spans="1:6" ht="14.25">
      <c r="A2" s="215" t="s">
        <v>128</v>
      </c>
      <c r="B2" s="53"/>
      <c r="C2" s="101"/>
      <c r="D2" s="100"/>
      <c r="E2" s="100"/>
      <c r="F2" s="153"/>
    </row>
    <row r="3" spans="1:6" ht="14.25">
      <c r="A3" s="51" t="s">
        <v>162</v>
      </c>
      <c r="B3" s="97"/>
      <c r="C3" s="98"/>
      <c r="D3" s="97"/>
      <c r="E3" s="97"/>
      <c r="F3" s="153"/>
    </row>
    <row r="4" spans="1:6" ht="14.25">
      <c r="A4" s="55"/>
      <c r="B4" s="97"/>
      <c r="C4" s="98"/>
      <c r="D4" s="97"/>
      <c r="E4" s="97"/>
      <c r="F4" s="153"/>
    </row>
    <row r="5" spans="1:6" ht="34.5" customHeight="1">
      <c r="A5" s="46" t="s">
        <v>28</v>
      </c>
      <c r="B5" s="131" t="s">
        <v>27</v>
      </c>
      <c r="C5" s="45" t="s">
        <v>26</v>
      </c>
      <c r="D5" s="44" t="s">
        <v>25</v>
      </c>
      <c r="E5" s="95" t="s">
        <v>24</v>
      </c>
      <c r="F5" s="43" t="s">
        <v>23</v>
      </c>
    </row>
    <row r="6" spans="1:6" ht="14.25">
      <c r="A6" s="36" t="s">
        <v>66</v>
      </c>
      <c r="B6" s="35"/>
      <c r="C6" s="34"/>
      <c r="D6" s="33"/>
      <c r="E6" s="94"/>
      <c r="F6" s="217"/>
    </row>
    <row r="7" spans="1:6" ht="14.25">
      <c r="A7" s="36" t="s">
        <v>21</v>
      </c>
      <c r="B7" s="35"/>
      <c r="C7" s="39"/>
      <c r="D7" s="33"/>
      <c r="E7" s="94"/>
      <c r="F7" s="217"/>
    </row>
    <row r="8" spans="1:6" ht="14.25">
      <c r="A8" s="36" t="s">
        <v>20</v>
      </c>
      <c r="B8" s="35"/>
      <c r="C8" s="39"/>
      <c r="D8" s="33"/>
      <c r="E8" s="94"/>
      <c r="F8" s="217"/>
    </row>
    <row r="9" spans="1:11" ht="14.25">
      <c r="A9" s="35" t="s">
        <v>16</v>
      </c>
      <c r="B9" s="35" t="s">
        <v>14</v>
      </c>
      <c r="C9" s="39">
        <v>40</v>
      </c>
      <c r="D9" s="33">
        <v>404.46</v>
      </c>
      <c r="E9" s="77">
        <v>15.92</v>
      </c>
      <c r="F9" s="217" t="s">
        <v>107</v>
      </c>
      <c r="G9" s="42"/>
      <c r="H9" s="41"/>
      <c r="I9" s="5"/>
      <c r="J9" s="41"/>
      <c r="K9" s="110"/>
    </row>
    <row r="10" spans="1:11" ht="14.25">
      <c r="A10" s="35" t="s">
        <v>73</v>
      </c>
      <c r="B10" s="35" t="s">
        <v>14</v>
      </c>
      <c r="C10" s="39">
        <v>40</v>
      </c>
      <c r="D10" s="33">
        <v>403.63</v>
      </c>
      <c r="E10" s="77">
        <v>15.89</v>
      </c>
      <c r="F10" s="217" t="s">
        <v>104</v>
      </c>
      <c r="G10" s="42"/>
      <c r="H10" s="41"/>
      <c r="I10" s="5"/>
      <c r="J10" s="41"/>
      <c r="K10" s="110"/>
    </row>
    <row r="11" spans="1:11" ht="14.25">
      <c r="A11" s="35" t="s">
        <v>42</v>
      </c>
      <c r="B11" s="35" t="s">
        <v>14</v>
      </c>
      <c r="C11" s="39">
        <v>32</v>
      </c>
      <c r="D11" s="33">
        <v>403.08</v>
      </c>
      <c r="E11" s="77">
        <v>15.86</v>
      </c>
      <c r="F11" s="217" t="s">
        <v>106</v>
      </c>
      <c r="G11" s="42"/>
      <c r="H11" s="41"/>
      <c r="I11" s="5"/>
      <c r="J11" s="41"/>
      <c r="K11" s="110"/>
    </row>
    <row r="12" spans="1:11" ht="14.25">
      <c r="A12" s="35" t="s">
        <v>96</v>
      </c>
      <c r="B12" s="35" t="s">
        <v>129</v>
      </c>
      <c r="C12" s="39">
        <v>40</v>
      </c>
      <c r="D12" s="33">
        <v>403.04</v>
      </c>
      <c r="E12" s="77">
        <v>15.86</v>
      </c>
      <c r="F12" s="217" t="s">
        <v>105</v>
      </c>
      <c r="G12" s="42"/>
      <c r="H12" s="41"/>
      <c r="I12" s="5"/>
      <c r="J12" s="41"/>
      <c r="K12" s="110"/>
    </row>
    <row r="13" spans="1:11" ht="14.25">
      <c r="A13" s="231" t="s">
        <v>17</v>
      </c>
      <c r="B13" s="227" t="s">
        <v>14</v>
      </c>
      <c r="C13" s="39">
        <v>40</v>
      </c>
      <c r="D13" s="33">
        <v>402.92</v>
      </c>
      <c r="E13" s="77">
        <v>15.86</v>
      </c>
      <c r="F13" s="217" t="s">
        <v>103</v>
      </c>
      <c r="G13" s="42"/>
      <c r="H13" s="41"/>
      <c r="I13" s="5"/>
      <c r="J13" s="41"/>
      <c r="K13" s="110"/>
    </row>
    <row r="14" spans="1:6" ht="14.25">
      <c r="A14" s="40" t="s">
        <v>13</v>
      </c>
      <c r="B14" s="35"/>
      <c r="C14" s="39"/>
      <c r="D14" s="28">
        <f>SUM(D9:D13)</f>
        <v>2017.1299999999999</v>
      </c>
      <c r="E14" s="28">
        <f>SUM(E9:E13)</f>
        <v>79.39</v>
      </c>
      <c r="F14" s="217"/>
    </row>
    <row r="15" spans="1:6" ht="14.25">
      <c r="A15" s="36" t="s">
        <v>12</v>
      </c>
      <c r="B15" s="35"/>
      <c r="C15" s="39"/>
      <c r="D15" s="33"/>
      <c r="E15" s="94"/>
      <c r="F15" s="217"/>
    </row>
    <row r="16" spans="1:6" ht="14.25">
      <c r="A16" s="36" t="s">
        <v>11</v>
      </c>
      <c r="B16" s="35"/>
      <c r="C16" s="34"/>
      <c r="D16" s="33">
        <v>416.05</v>
      </c>
      <c r="E16" s="77">
        <v>16.38</v>
      </c>
      <c r="F16" s="217"/>
    </row>
    <row r="17" spans="1:6" ht="14.25">
      <c r="A17" s="36" t="s">
        <v>10</v>
      </c>
      <c r="B17" s="35"/>
      <c r="C17" s="34"/>
      <c r="D17" s="33">
        <v>107.58</v>
      </c>
      <c r="E17" s="77">
        <v>4.23</v>
      </c>
      <c r="F17" s="217"/>
    </row>
    <row r="18" spans="1:10" s="196" customFormat="1" ht="14.25">
      <c r="A18" s="30" t="s">
        <v>9</v>
      </c>
      <c r="B18" s="30"/>
      <c r="C18" s="29"/>
      <c r="D18" s="28">
        <f>+D14+D16+D17</f>
        <v>2540.7599999999998</v>
      </c>
      <c r="E18" s="28">
        <f>+E14+E16+E17</f>
        <v>100</v>
      </c>
      <c r="F18" s="26"/>
      <c r="I18" s="25"/>
      <c r="J18" s="24"/>
    </row>
    <row r="19" spans="1:6" s="196" customFormat="1" ht="14.25">
      <c r="A19" s="35" t="s">
        <v>8</v>
      </c>
      <c r="B19" s="107"/>
      <c r="C19" s="106"/>
      <c r="D19" s="213"/>
      <c r="E19" s="212"/>
      <c r="F19" s="104"/>
    </row>
    <row r="20" spans="1:6" ht="14.25">
      <c r="A20" s="179" t="s">
        <v>7</v>
      </c>
      <c r="B20" s="180"/>
      <c r="C20" s="180"/>
      <c r="D20" s="180"/>
      <c r="E20" s="180"/>
      <c r="F20" s="181"/>
    </row>
    <row r="21" spans="1:6" ht="14.25">
      <c r="A21" s="17" t="s">
        <v>6</v>
      </c>
      <c r="B21" s="182"/>
      <c r="C21" s="16"/>
      <c r="D21" s="16"/>
      <c r="E21" s="16"/>
      <c r="F21" s="183"/>
    </row>
    <row r="22" spans="1:6" ht="15" customHeight="1">
      <c r="A22" s="304" t="s">
        <v>163</v>
      </c>
      <c r="B22" s="305"/>
      <c r="C22" s="305"/>
      <c r="D22" s="305"/>
      <c r="E22" s="305"/>
      <c r="F22" s="306"/>
    </row>
    <row r="23" spans="1:6" ht="14.25">
      <c r="A23" s="307"/>
      <c r="B23" s="305"/>
      <c r="C23" s="305"/>
      <c r="D23" s="305"/>
      <c r="E23" s="305"/>
      <c r="F23" s="306"/>
    </row>
    <row r="24" spans="1:6" ht="14.25">
      <c r="A24" s="308" t="s">
        <v>5</v>
      </c>
      <c r="B24" s="309"/>
      <c r="C24" s="309"/>
      <c r="D24" s="309"/>
      <c r="E24" s="309"/>
      <c r="F24" s="310"/>
    </row>
    <row r="25" spans="1:6" s="216" customFormat="1" ht="15" customHeight="1">
      <c r="A25" s="15" t="s">
        <v>4</v>
      </c>
      <c r="B25" s="311" t="s">
        <v>161</v>
      </c>
      <c r="C25" s="312"/>
      <c r="D25" s="311" t="s">
        <v>174</v>
      </c>
      <c r="E25" s="313"/>
      <c r="F25" s="312"/>
    </row>
    <row r="26" spans="1:8" s="216" customFormat="1" ht="14.25">
      <c r="A26" s="13" t="s">
        <v>134</v>
      </c>
      <c r="B26" s="320">
        <v>12.3996</v>
      </c>
      <c r="C26" s="322"/>
      <c r="D26" s="320">
        <v>12.4615</v>
      </c>
      <c r="E26" s="321"/>
      <c r="F26" s="322"/>
      <c r="H26" s="225"/>
    </row>
    <row r="27" spans="1:8" s="216" customFormat="1" ht="14.25">
      <c r="A27" s="13" t="s">
        <v>133</v>
      </c>
      <c r="B27" s="320">
        <v>12.3996</v>
      </c>
      <c r="C27" s="322"/>
      <c r="D27" s="320">
        <v>12.4615</v>
      </c>
      <c r="E27" s="321"/>
      <c r="F27" s="322"/>
      <c r="H27" s="225"/>
    </row>
    <row r="28" spans="1:8" s="216" customFormat="1" ht="14.25">
      <c r="A28" s="13" t="s">
        <v>1</v>
      </c>
      <c r="B28" s="320">
        <v>12.5254</v>
      </c>
      <c r="C28" s="322"/>
      <c r="D28" s="320">
        <v>12.5917</v>
      </c>
      <c r="E28" s="321"/>
      <c r="F28" s="322"/>
      <c r="H28" s="225"/>
    </row>
    <row r="29" spans="1:8" s="216" customFormat="1" ht="14.25">
      <c r="A29" s="13" t="s">
        <v>0</v>
      </c>
      <c r="B29" s="320">
        <v>12.5254</v>
      </c>
      <c r="C29" s="322"/>
      <c r="D29" s="320">
        <v>12.5917</v>
      </c>
      <c r="E29" s="321"/>
      <c r="F29" s="322"/>
      <c r="H29" s="225"/>
    </row>
    <row r="30" spans="1:6" ht="14.25">
      <c r="A30" s="317" t="s">
        <v>164</v>
      </c>
      <c r="B30" s="318"/>
      <c r="C30" s="318"/>
      <c r="D30" s="318"/>
      <c r="E30" s="318"/>
      <c r="F30" s="319"/>
    </row>
    <row r="31" spans="1:6" ht="30.75" customHeight="1">
      <c r="A31" s="314" t="s">
        <v>165</v>
      </c>
      <c r="B31" s="315"/>
      <c r="C31" s="315"/>
      <c r="D31" s="315"/>
      <c r="E31" s="315"/>
      <c r="F31" s="316"/>
    </row>
    <row r="32" spans="1:6" ht="14.25">
      <c r="A32" s="12" t="s">
        <v>166</v>
      </c>
      <c r="B32" s="174"/>
      <c r="C32" s="174"/>
      <c r="D32" s="174"/>
      <c r="E32" s="174"/>
      <c r="F32" s="173"/>
    </row>
    <row r="33" spans="1:6" ht="14.25">
      <c r="A33" s="188" t="s">
        <v>167</v>
      </c>
      <c r="B33" s="187"/>
      <c r="C33" s="187"/>
      <c r="D33" s="187"/>
      <c r="E33" s="187"/>
      <c r="F33" s="186"/>
    </row>
    <row r="34" spans="1:6" ht="14.25">
      <c r="A34" s="229" t="s">
        <v>183</v>
      </c>
      <c r="B34" s="230"/>
      <c r="C34" s="230"/>
      <c r="D34" s="230"/>
      <c r="E34" s="163"/>
      <c r="F34" s="153"/>
    </row>
    <row r="35" spans="1:6" ht="14.25">
      <c r="A35" s="12" t="s">
        <v>168</v>
      </c>
      <c r="B35" s="230"/>
      <c r="C35" s="230"/>
      <c r="D35" s="230"/>
      <c r="E35" s="163"/>
      <c r="F35" s="153"/>
    </row>
  </sheetData>
  <sheetProtection/>
  <mergeCells count="14">
    <mergeCell ref="B28:C28"/>
    <mergeCell ref="B29:C29"/>
    <mergeCell ref="A24:F24"/>
    <mergeCell ref="A30:F30"/>
    <mergeCell ref="A22:F23"/>
    <mergeCell ref="B25:C25"/>
    <mergeCell ref="D25:F25"/>
    <mergeCell ref="A31:F31"/>
    <mergeCell ref="B26:C26"/>
    <mergeCell ref="B27:C27"/>
    <mergeCell ref="D26:F26"/>
    <mergeCell ref="D27:F27"/>
    <mergeCell ref="D28:F28"/>
    <mergeCell ref="D29:F29"/>
  </mergeCells>
  <printOptions/>
  <pageMargins left="0.7" right="0.7" top="0.75" bottom="0.75" header="0.3" footer="0.3"/>
  <pageSetup fitToHeight="1" fitToWidth="1" horizontalDpi="600" verticalDpi="600" orientation="portrait" scale="67" r:id="rId1"/>
  <rowBreaks count="1" manualBreakCount="1">
    <brk id="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3"/>
  <sheetViews>
    <sheetView showGridLines="0" tabSelected="1" view="pageBreakPreview" zoomScale="85" zoomScaleNormal="85" zoomScaleSheetLayoutView="85" zoomScalePageLayoutView="0" workbookViewId="0" topLeftCell="A4">
      <selection activeCell="A1" sqref="A1"/>
    </sheetView>
  </sheetViews>
  <sheetFormatPr defaultColWidth="9.140625" defaultRowHeight="12.75"/>
  <cols>
    <col min="1" max="1" width="88.8515625" style="5" customWidth="1"/>
    <col min="2" max="2" width="21.00390625" style="5" customWidth="1"/>
    <col min="3" max="3" width="16.421875" style="5" customWidth="1"/>
    <col min="4" max="4" width="15.421875" style="5" customWidth="1"/>
    <col min="5" max="5" width="10.8515625" style="5" customWidth="1"/>
    <col min="6" max="6" width="17.28125" style="3" customWidth="1"/>
    <col min="7" max="7" width="39.57421875" style="1" bestFit="1" customWidth="1"/>
    <col min="8" max="8" width="9.140625" style="14" customWidth="1"/>
    <col min="9" max="12" width="9.140625" style="1" customWidth="1"/>
    <col min="13" max="14" width="9.140625" style="2" customWidth="1"/>
    <col min="15" max="16384" width="9.140625" style="1" customWidth="1"/>
  </cols>
  <sheetData>
    <row r="1" spans="1:6" ht="14.25">
      <c r="A1" s="55" t="s">
        <v>29</v>
      </c>
      <c r="B1" s="53"/>
      <c r="C1" s="101"/>
      <c r="D1" s="100"/>
      <c r="E1" s="100"/>
      <c r="F1" s="99"/>
    </row>
    <row r="2" spans="1:6" ht="14.25">
      <c r="A2" s="55" t="s">
        <v>48</v>
      </c>
      <c r="B2" s="53"/>
      <c r="C2" s="54"/>
      <c r="D2" s="53"/>
      <c r="E2" s="53"/>
      <c r="F2" s="52"/>
    </row>
    <row r="3" spans="1:6" ht="14.25">
      <c r="A3" s="51" t="s">
        <v>162</v>
      </c>
      <c r="B3" s="97"/>
      <c r="C3" s="98"/>
      <c r="D3" s="97"/>
      <c r="E3" s="97"/>
      <c r="F3" s="96"/>
    </row>
    <row r="4" spans="1:6" ht="14.25">
      <c r="A4" s="55"/>
      <c r="B4" s="97"/>
      <c r="C4" s="98"/>
      <c r="D4" s="97"/>
      <c r="E4" s="97"/>
      <c r="F4" s="96"/>
    </row>
    <row r="5" spans="1:6" ht="34.5" customHeight="1">
      <c r="A5" s="46" t="s">
        <v>28</v>
      </c>
      <c r="B5" s="46" t="s">
        <v>27</v>
      </c>
      <c r="C5" s="45" t="s">
        <v>26</v>
      </c>
      <c r="D5" s="44" t="s">
        <v>25</v>
      </c>
      <c r="E5" s="95" t="s">
        <v>24</v>
      </c>
      <c r="F5" s="43" t="s">
        <v>23</v>
      </c>
    </row>
    <row r="6" spans="1:6" ht="14.25">
      <c r="A6" s="36" t="s">
        <v>22</v>
      </c>
      <c r="B6" s="35"/>
      <c r="C6" s="34"/>
      <c r="D6" s="33"/>
      <c r="E6" s="94"/>
      <c r="F6" s="31"/>
    </row>
    <row r="7" spans="1:6" ht="14.25">
      <c r="A7" s="36" t="s">
        <v>21</v>
      </c>
      <c r="B7" s="35"/>
      <c r="C7" s="34"/>
      <c r="D7" s="33"/>
      <c r="E7" s="94"/>
      <c r="F7" s="31"/>
    </row>
    <row r="8" spans="1:6" ht="14.25">
      <c r="A8" s="93" t="s">
        <v>20</v>
      </c>
      <c r="B8" s="35"/>
      <c r="C8" s="39"/>
      <c r="D8" s="33"/>
      <c r="E8" s="37"/>
      <c r="F8" s="31"/>
    </row>
    <row r="9" spans="1:10" ht="14.25">
      <c r="A9" s="177" t="s">
        <v>47</v>
      </c>
      <c r="B9" s="87" t="s">
        <v>14</v>
      </c>
      <c r="C9" s="86">
        <v>350</v>
      </c>
      <c r="D9" s="85">
        <v>3563.76</v>
      </c>
      <c r="E9" s="32">
        <v>13.72</v>
      </c>
      <c r="F9" s="84" t="s">
        <v>46</v>
      </c>
      <c r="G9" s="42"/>
      <c r="H9" s="5"/>
      <c r="I9" s="41"/>
      <c r="J9" s="41"/>
    </row>
    <row r="10" spans="1:10" ht="14.25">
      <c r="A10" s="177" t="s">
        <v>45</v>
      </c>
      <c r="B10" s="87" t="s">
        <v>44</v>
      </c>
      <c r="C10" s="86">
        <v>340</v>
      </c>
      <c r="D10" s="85">
        <v>3434.82</v>
      </c>
      <c r="E10" s="32">
        <v>13.22</v>
      </c>
      <c r="F10" s="84" t="s">
        <v>43</v>
      </c>
      <c r="G10" s="42"/>
      <c r="H10" s="5"/>
      <c r="I10" s="41"/>
      <c r="J10" s="41"/>
    </row>
    <row r="11" spans="1:10" ht="14.25">
      <c r="A11" s="177" t="s">
        <v>17</v>
      </c>
      <c r="B11" s="87" t="s">
        <v>14</v>
      </c>
      <c r="C11" s="86">
        <v>100</v>
      </c>
      <c r="D11" s="85">
        <v>1017.7</v>
      </c>
      <c r="E11" s="32">
        <v>3.92</v>
      </c>
      <c r="F11" s="84" t="s">
        <v>136</v>
      </c>
      <c r="G11" s="42"/>
      <c r="H11" s="5"/>
      <c r="I11" s="41"/>
      <c r="J11" s="41"/>
    </row>
    <row r="12" spans="1:10" ht="14.25">
      <c r="A12" s="177" t="s">
        <v>42</v>
      </c>
      <c r="B12" s="87" t="s">
        <v>14</v>
      </c>
      <c r="C12" s="86">
        <v>50</v>
      </c>
      <c r="D12" s="85">
        <v>511.34</v>
      </c>
      <c r="E12" s="32">
        <v>1.97</v>
      </c>
      <c r="F12" s="84" t="s">
        <v>41</v>
      </c>
      <c r="G12" s="42"/>
      <c r="H12" s="5"/>
      <c r="I12" s="41"/>
      <c r="J12" s="41"/>
    </row>
    <row r="13" spans="1:10" ht="14.25">
      <c r="A13" s="177" t="s">
        <v>15</v>
      </c>
      <c r="B13" s="87" t="s">
        <v>14</v>
      </c>
      <c r="C13" s="86">
        <v>50</v>
      </c>
      <c r="D13" s="85">
        <v>508.47</v>
      </c>
      <c r="E13" s="32">
        <v>1.96</v>
      </c>
      <c r="F13" s="84" t="s">
        <v>40</v>
      </c>
      <c r="G13" s="42"/>
      <c r="H13" s="5"/>
      <c r="I13" s="41"/>
      <c r="J13" s="41"/>
    </row>
    <row r="14" spans="1:14" s="14" customFormat="1" ht="14.25">
      <c r="A14" s="92" t="s">
        <v>13</v>
      </c>
      <c r="B14" s="91"/>
      <c r="C14" s="39"/>
      <c r="D14" s="90">
        <f>SUM(D9:D13)</f>
        <v>9036.089999999998</v>
      </c>
      <c r="E14" s="38">
        <f>SUM(E9:E13)</f>
        <v>34.79</v>
      </c>
      <c r="F14" s="88"/>
      <c r="G14" s="69"/>
      <c r="M14" s="89"/>
      <c r="N14" s="89"/>
    </row>
    <row r="15" spans="1:7" ht="14.25">
      <c r="A15" s="36" t="s">
        <v>39</v>
      </c>
      <c r="B15" s="35"/>
      <c r="C15" s="39"/>
      <c r="D15" s="33"/>
      <c r="E15" s="37"/>
      <c r="F15" s="88"/>
      <c r="G15" s="69"/>
    </row>
    <row r="16" spans="1:10" ht="14.25">
      <c r="A16" s="177" t="s">
        <v>38</v>
      </c>
      <c r="B16" s="87" t="s">
        <v>37</v>
      </c>
      <c r="C16" s="86">
        <v>440</v>
      </c>
      <c r="D16" s="85">
        <v>4596.15</v>
      </c>
      <c r="E16" s="32">
        <v>17.69</v>
      </c>
      <c r="F16" s="84" t="s">
        <v>36</v>
      </c>
      <c r="G16" s="42"/>
      <c r="H16" s="5"/>
      <c r="I16" s="41"/>
      <c r="J16" s="41"/>
    </row>
    <row r="17" spans="1:10" ht="14.25">
      <c r="A17" s="177" t="s">
        <v>132</v>
      </c>
      <c r="B17" s="87" t="s">
        <v>76</v>
      </c>
      <c r="C17" s="86">
        <v>45</v>
      </c>
      <c r="D17" s="85">
        <v>4578.96</v>
      </c>
      <c r="E17" s="32">
        <v>17.63</v>
      </c>
      <c r="F17" s="84" t="s">
        <v>77</v>
      </c>
      <c r="G17" s="42"/>
      <c r="H17" s="5"/>
      <c r="I17" s="41"/>
      <c r="J17" s="41"/>
    </row>
    <row r="18" spans="1:14" s="14" customFormat="1" ht="14.25">
      <c r="A18" s="36" t="s">
        <v>13</v>
      </c>
      <c r="B18" s="36"/>
      <c r="C18" s="83"/>
      <c r="D18" s="82">
        <f>SUM(D16:D17)</f>
        <v>9175.11</v>
      </c>
      <c r="E18" s="82">
        <f>SUM(E16:E17)</f>
        <v>35.32</v>
      </c>
      <c r="F18" s="31"/>
      <c r="G18" s="69"/>
      <c r="I18" s="1"/>
      <c r="J18" s="1"/>
      <c r="K18" s="1"/>
      <c r="L18" s="1"/>
      <c r="M18" s="2"/>
      <c r="N18" s="2"/>
    </row>
    <row r="19" spans="1:14" s="14" customFormat="1" ht="14.25">
      <c r="A19" s="74" t="s">
        <v>35</v>
      </c>
      <c r="B19" s="73"/>
      <c r="C19" s="72"/>
      <c r="D19" s="81"/>
      <c r="E19" s="81"/>
      <c r="F19" s="70"/>
      <c r="G19" s="69"/>
      <c r="I19" s="1"/>
      <c r="J19" s="1"/>
      <c r="K19" s="1"/>
      <c r="L19" s="1"/>
      <c r="M19" s="2"/>
      <c r="N19" s="2"/>
    </row>
    <row r="20" spans="1:14" s="14" customFormat="1" ht="14.25">
      <c r="A20" s="74" t="s">
        <v>20</v>
      </c>
      <c r="B20" s="73"/>
      <c r="C20" s="72"/>
      <c r="D20" s="81"/>
      <c r="E20" s="81"/>
      <c r="F20" s="70"/>
      <c r="G20" s="69"/>
      <c r="I20" s="1"/>
      <c r="J20" s="1"/>
      <c r="K20" s="1"/>
      <c r="L20" s="1"/>
      <c r="M20" s="2"/>
      <c r="N20" s="2"/>
    </row>
    <row r="21" spans="1:14" s="14" customFormat="1" ht="14.25">
      <c r="A21" s="23" t="s">
        <v>34</v>
      </c>
      <c r="B21" s="23" t="s">
        <v>31</v>
      </c>
      <c r="C21" s="78">
        <v>310</v>
      </c>
      <c r="D21" s="77">
        <v>3662.18</v>
      </c>
      <c r="E21" s="80">
        <v>14.1</v>
      </c>
      <c r="F21" s="79" t="s">
        <v>33</v>
      </c>
      <c r="G21" s="42"/>
      <c r="H21" s="5"/>
      <c r="I21" s="41"/>
      <c r="J21" s="1"/>
      <c r="K21" s="1"/>
      <c r="L21" s="1"/>
      <c r="M21" s="2"/>
      <c r="N21" s="2"/>
    </row>
    <row r="22" spans="1:14" s="14" customFormat="1" ht="14.25">
      <c r="A22" s="23" t="s">
        <v>32</v>
      </c>
      <c r="B22" s="23" t="s">
        <v>31</v>
      </c>
      <c r="C22" s="78">
        <v>250</v>
      </c>
      <c r="D22" s="77">
        <v>2955.32</v>
      </c>
      <c r="E22" s="76">
        <v>11.38</v>
      </c>
      <c r="F22" s="75" t="s">
        <v>30</v>
      </c>
      <c r="G22" s="42"/>
      <c r="H22" s="5"/>
      <c r="I22" s="41"/>
      <c r="J22" s="1"/>
      <c r="K22" s="1"/>
      <c r="L22" s="1"/>
      <c r="M22" s="2"/>
      <c r="N22" s="2"/>
    </row>
    <row r="23" spans="1:14" s="14" customFormat="1" ht="14.25">
      <c r="A23" s="74" t="s">
        <v>13</v>
      </c>
      <c r="B23" s="73"/>
      <c r="C23" s="72"/>
      <c r="D23" s="71">
        <f>SUM(D21:D22)</f>
        <v>6617.5</v>
      </c>
      <c r="E23" s="71">
        <f>SUM(E21:E22)</f>
        <v>25.48</v>
      </c>
      <c r="F23" s="70"/>
      <c r="G23" s="69"/>
      <c r="I23" s="1"/>
      <c r="J23" s="1"/>
      <c r="K23" s="1"/>
      <c r="L23" s="1"/>
      <c r="M23" s="2"/>
      <c r="N23" s="2"/>
    </row>
    <row r="24" spans="1:14" s="14" customFormat="1" ht="14.25">
      <c r="A24" s="36" t="s">
        <v>12</v>
      </c>
      <c r="B24" s="35"/>
      <c r="C24" s="39"/>
      <c r="D24" s="33"/>
      <c r="E24" s="37"/>
      <c r="F24" s="31"/>
      <c r="G24" s="69"/>
      <c r="I24" s="1"/>
      <c r="J24" s="1"/>
      <c r="K24" s="1"/>
      <c r="L24" s="1"/>
      <c r="M24" s="2"/>
      <c r="N24" s="2"/>
    </row>
    <row r="25" spans="1:14" s="14" customFormat="1" ht="14.25">
      <c r="A25" s="36" t="s">
        <v>11</v>
      </c>
      <c r="B25" s="35"/>
      <c r="C25" s="34"/>
      <c r="D25" s="33">
        <v>218.22</v>
      </c>
      <c r="E25" s="32">
        <v>0.84</v>
      </c>
      <c r="F25" s="31"/>
      <c r="G25" s="69"/>
      <c r="I25" s="1"/>
      <c r="J25" s="1"/>
      <c r="K25" s="1"/>
      <c r="L25" s="1"/>
      <c r="M25" s="2"/>
      <c r="N25" s="2"/>
    </row>
    <row r="26" spans="1:14" s="14" customFormat="1" ht="14.25">
      <c r="A26" s="36" t="s">
        <v>10</v>
      </c>
      <c r="B26" s="35"/>
      <c r="C26" s="34"/>
      <c r="D26" s="33">
        <v>930.34</v>
      </c>
      <c r="E26" s="32">
        <v>3.57</v>
      </c>
      <c r="F26" s="31"/>
      <c r="G26" s="69"/>
      <c r="I26" s="1"/>
      <c r="J26" s="1"/>
      <c r="K26" s="1"/>
      <c r="L26" s="1"/>
      <c r="M26" s="2"/>
      <c r="N26" s="2"/>
    </row>
    <row r="27" spans="1:14" s="14" customFormat="1" ht="14.25">
      <c r="A27" s="30" t="s">
        <v>9</v>
      </c>
      <c r="B27" s="30"/>
      <c r="C27" s="29"/>
      <c r="D27" s="28">
        <f>D14+D18+D23+D25+D26</f>
        <v>25977.26</v>
      </c>
      <c r="E27" s="28">
        <f>E14+E18+E23+E25+E26</f>
        <v>100</v>
      </c>
      <c r="F27" s="26"/>
      <c r="G27" s="69"/>
      <c r="I27" s="25"/>
      <c r="J27" s="24"/>
      <c r="K27" s="1"/>
      <c r="L27" s="1"/>
      <c r="M27" s="2"/>
      <c r="N27" s="2"/>
    </row>
    <row r="28" spans="1:14" s="14" customFormat="1" ht="14.25">
      <c r="A28" s="23" t="s">
        <v>8</v>
      </c>
      <c r="B28" s="22"/>
      <c r="C28" s="21"/>
      <c r="D28" s="20"/>
      <c r="E28" s="19"/>
      <c r="F28" s="18"/>
      <c r="G28" s="69"/>
      <c r="I28" s="1"/>
      <c r="J28" s="1"/>
      <c r="K28" s="1"/>
      <c r="L28" s="1"/>
      <c r="M28" s="2"/>
      <c r="N28" s="2"/>
    </row>
    <row r="29" spans="1:14" s="14" customFormat="1" ht="14.25">
      <c r="A29" s="68" t="s">
        <v>7</v>
      </c>
      <c r="B29" s="67"/>
      <c r="C29" s="67"/>
      <c r="D29" s="67"/>
      <c r="E29" s="67"/>
      <c r="F29" s="66"/>
      <c r="G29" s="1"/>
      <c r="I29" s="1"/>
      <c r="J29" s="1"/>
      <c r="K29" s="1"/>
      <c r="L29" s="1"/>
      <c r="M29" s="2"/>
      <c r="N29" s="2"/>
    </row>
    <row r="30" spans="1:14" s="14" customFormat="1" ht="14.25">
      <c r="A30" s="17" t="s">
        <v>6</v>
      </c>
      <c r="B30" s="8"/>
      <c r="C30" s="16"/>
      <c r="D30" s="16"/>
      <c r="E30" s="16"/>
      <c r="F30" s="6"/>
      <c r="G30" s="1"/>
      <c r="I30" s="1"/>
      <c r="J30" s="1"/>
      <c r="K30" s="1"/>
      <c r="L30" s="1"/>
      <c r="M30" s="2"/>
      <c r="N30" s="2"/>
    </row>
    <row r="31" spans="1:14" s="14" customFormat="1" ht="15" customHeight="1">
      <c r="A31" s="304" t="s">
        <v>163</v>
      </c>
      <c r="B31" s="305"/>
      <c r="C31" s="305"/>
      <c r="D31" s="305"/>
      <c r="E31" s="305"/>
      <c r="F31" s="306"/>
      <c r="G31" s="1"/>
      <c r="I31" s="1"/>
      <c r="J31" s="1"/>
      <c r="K31" s="1"/>
      <c r="L31" s="1"/>
      <c r="M31" s="2"/>
      <c r="N31" s="2"/>
    </row>
    <row r="32" spans="1:14" s="63" customFormat="1" ht="14.25">
      <c r="A32" s="307"/>
      <c r="B32" s="305"/>
      <c r="C32" s="305"/>
      <c r="D32" s="305"/>
      <c r="E32" s="305"/>
      <c r="F32" s="306"/>
      <c r="G32" s="65"/>
      <c r="I32" s="65"/>
      <c r="J32" s="65"/>
      <c r="K32" s="65"/>
      <c r="L32" s="65"/>
      <c r="M32" s="64"/>
      <c r="N32" s="64"/>
    </row>
    <row r="33" spans="1:14" s="14" customFormat="1" ht="14.25">
      <c r="A33" s="308" t="s">
        <v>5</v>
      </c>
      <c r="B33" s="309"/>
      <c r="C33" s="309"/>
      <c r="D33" s="309"/>
      <c r="E33" s="309"/>
      <c r="F33" s="310"/>
      <c r="G33" s="1"/>
      <c r="I33" s="1"/>
      <c r="J33" s="1"/>
      <c r="K33" s="1"/>
      <c r="L33" s="1"/>
      <c r="M33" s="2"/>
      <c r="N33" s="2"/>
    </row>
    <row r="34" spans="1:14" s="14" customFormat="1" ht="15" customHeight="1">
      <c r="A34" s="15" t="s">
        <v>4</v>
      </c>
      <c r="B34" s="311" t="s">
        <v>161</v>
      </c>
      <c r="C34" s="312"/>
      <c r="D34" s="311" t="s">
        <v>174</v>
      </c>
      <c r="E34" s="313"/>
      <c r="F34" s="312"/>
      <c r="G34" s="1"/>
      <c r="I34" s="1"/>
      <c r="J34" s="1"/>
      <c r="K34" s="1"/>
      <c r="L34" s="1"/>
      <c r="M34" s="2"/>
      <c r="N34" s="2"/>
    </row>
    <row r="35" spans="1:6" ht="14.25">
      <c r="A35" s="13" t="s">
        <v>135</v>
      </c>
      <c r="B35" s="320">
        <v>11.3979</v>
      </c>
      <c r="C35" s="322"/>
      <c r="D35" s="320">
        <v>11.4558</v>
      </c>
      <c r="E35" s="321"/>
      <c r="F35" s="322"/>
    </row>
    <row r="36" spans="1:6" ht="14.25">
      <c r="A36" s="13" t="s">
        <v>133</v>
      </c>
      <c r="B36" s="320">
        <v>13.9376</v>
      </c>
      <c r="C36" s="322"/>
      <c r="D36" s="320">
        <v>14.0083</v>
      </c>
      <c r="E36" s="321"/>
      <c r="F36" s="322"/>
    </row>
    <row r="37" spans="1:6" ht="14.25">
      <c r="A37" s="13" t="s">
        <v>0</v>
      </c>
      <c r="B37" s="320">
        <v>14.0746</v>
      </c>
      <c r="C37" s="322"/>
      <c r="D37" s="320">
        <v>14.1503</v>
      </c>
      <c r="E37" s="321"/>
      <c r="F37" s="322"/>
    </row>
    <row r="38" spans="1:6" ht="14.25">
      <c r="A38" s="317" t="s">
        <v>164</v>
      </c>
      <c r="B38" s="318"/>
      <c r="C38" s="318"/>
      <c r="D38" s="318"/>
      <c r="E38" s="318"/>
      <c r="F38" s="319"/>
    </row>
    <row r="39" spans="1:6" ht="29.25" customHeight="1">
      <c r="A39" s="314" t="s">
        <v>165</v>
      </c>
      <c r="B39" s="315"/>
      <c r="C39" s="315"/>
      <c r="D39" s="315"/>
      <c r="E39" s="315"/>
      <c r="F39" s="316"/>
    </row>
    <row r="40" spans="1:6" ht="14.25">
      <c r="A40" s="12" t="s">
        <v>166</v>
      </c>
      <c r="B40" s="174"/>
      <c r="C40" s="174"/>
      <c r="D40" s="174"/>
      <c r="E40" s="174"/>
      <c r="F40" s="173"/>
    </row>
    <row r="41" spans="1:6" ht="14.25">
      <c r="A41" s="188" t="s">
        <v>167</v>
      </c>
      <c r="B41" s="187"/>
      <c r="C41" s="187"/>
      <c r="D41" s="187"/>
      <c r="E41" s="187"/>
      <c r="F41" s="186"/>
    </row>
    <row r="42" spans="1:6" ht="14.25">
      <c r="A42" s="229" t="s">
        <v>184</v>
      </c>
      <c r="B42" s="230"/>
      <c r="C42" s="230"/>
      <c r="D42" s="230"/>
      <c r="E42" s="163"/>
      <c r="F42" s="153"/>
    </row>
    <row r="43" spans="1:6" ht="14.25">
      <c r="A43" s="12" t="s">
        <v>168</v>
      </c>
      <c r="B43" s="230"/>
      <c r="C43" s="230"/>
      <c r="D43" s="230"/>
      <c r="E43" s="163"/>
      <c r="F43" s="153"/>
    </row>
  </sheetData>
  <sheetProtection/>
  <mergeCells count="12">
    <mergeCell ref="A31:F32"/>
    <mergeCell ref="B34:C34"/>
    <mergeCell ref="D34:F34"/>
    <mergeCell ref="A39:F39"/>
    <mergeCell ref="A38:F38"/>
    <mergeCell ref="A33:F33"/>
    <mergeCell ref="B35:C35"/>
    <mergeCell ref="D35:F35"/>
    <mergeCell ref="D36:F36"/>
    <mergeCell ref="D37:F37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5" customWidth="1"/>
    <col min="2" max="2" width="17.140625" style="5" customWidth="1"/>
    <col min="3" max="3" width="16.28125" style="5" customWidth="1"/>
    <col min="4" max="4" width="15.57421875" style="5" customWidth="1"/>
    <col min="5" max="5" width="11.57421875" style="5" customWidth="1"/>
    <col min="6" max="6" width="15.28125" style="3" customWidth="1"/>
    <col min="7" max="7" width="13.28125" style="1" bestFit="1" customWidth="1"/>
    <col min="8" max="8" width="12.28125" style="14" bestFit="1" customWidth="1"/>
    <col min="9" max="9" width="9.8515625" style="1" bestFit="1" customWidth="1"/>
    <col min="10" max="10" width="10.85156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4.25">
      <c r="A1" s="51" t="s">
        <v>29</v>
      </c>
      <c r="B1" s="60"/>
      <c r="C1" s="59"/>
      <c r="D1" s="58"/>
      <c r="E1" s="58"/>
      <c r="F1" s="56"/>
    </row>
    <row r="2" spans="1:6" ht="14.25">
      <c r="A2" s="51" t="s">
        <v>67</v>
      </c>
      <c r="B2" s="60"/>
      <c r="C2" s="133"/>
      <c r="D2" s="60"/>
      <c r="E2" s="60"/>
      <c r="F2" s="132"/>
    </row>
    <row r="3" spans="1:6" ht="14.25">
      <c r="A3" s="55" t="s">
        <v>110</v>
      </c>
      <c r="B3" s="49"/>
      <c r="C3" s="50"/>
      <c r="D3" s="49"/>
      <c r="E3" s="49"/>
      <c r="F3" s="47"/>
    </row>
    <row r="4" spans="1:6" ht="14.25">
      <c r="A4" s="125"/>
      <c r="B4" s="49"/>
      <c r="C4" s="50"/>
      <c r="D4" s="49"/>
      <c r="E4" s="49"/>
      <c r="F4" s="47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15" s="14" customFormat="1" ht="14.25">
      <c r="A6" s="51" t="s">
        <v>66</v>
      </c>
      <c r="B6" s="125"/>
      <c r="C6" s="127"/>
      <c r="D6" s="123"/>
      <c r="E6" s="123"/>
      <c r="F6" s="126"/>
      <c r="G6" s="69"/>
      <c r="I6" s="1"/>
      <c r="J6" s="1"/>
      <c r="K6" s="1"/>
      <c r="L6" s="1"/>
      <c r="M6" s="1"/>
      <c r="N6" s="2"/>
      <c r="O6" s="2"/>
    </row>
    <row r="7" spans="1:15" s="14" customFormat="1" ht="14.25">
      <c r="A7" s="51" t="s">
        <v>21</v>
      </c>
      <c r="B7" s="125"/>
      <c r="C7" s="124"/>
      <c r="D7" s="123"/>
      <c r="E7" s="123"/>
      <c r="F7" s="122"/>
      <c r="G7" s="69"/>
      <c r="I7" s="1"/>
      <c r="J7" s="1"/>
      <c r="K7" s="1"/>
      <c r="L7" s="1"/>
      <c r="M7" s="1"/>
      <c r="N7" s="2"/>
      <c r="O7" s="2"/>
    </row>
    <row r="8" spans="1:15" s="14" customFormat="1" ht="14.25">
      <c r="A8" s="51" t="s">
        <v>20</v>
      </c>
      <c r="B8" s="125"/>
      <c r="C8" s="124"/>
      <c r="D8" s="123"/>
      <c r="E8" s="123"/>
      <c r="F8" s="122"/>
      <c r="G8" s="69"/>
      <c r="I8" s="1"/>
      <c r="J8" s="1"/>
      <c r="K8" s="1"/>
      <c r="L8" s="1"/>
      <c r="M8" s="1"/>
      <c r="N8" s="2"/>
      <c r="O8" s="2"/>
    </row>
    <row r="9" spans="1:15" s="14" customFormat="1" ht="14.25">
      <c r="A9" s="23" t="s">
        <v>65</v>
      </c>
      <c r="B9" s="23" t="s">
        <v>64</v>
      </c>
      <c r="C9" s="121">
        <v>300</v>
      </c>
      <c r="D9" s="77">
        <v>3000.2</v>
      </c>
      <c r="E9" s="77">
        <v>8.39</v>
      </c>
      <c r="F9" s="114" t="s">
        <v>63</v>
      </c>
      <c r="G9" s="69"/>
      <c r="I9" s="1"/>
      <c r="J9" s="1"/>
      <c r="K9" s="110"/>
      <c r="L9" s="1"/>
      <c r="M9" s="1"/>
      <c r="N9" s="2"/>
      <c r="O9" s="2"/>
    </row>
    <row r="10" spans="1:15" s="14" customFormat="1" ht="14.25">
      <c r="A10" s="120" t="s">
        <v>13</v>
      </c>
      <c r="B10" s="120"/>
      <c r="C10" s="119"/>
      <c r="D10" s="118">
        <f>SUM(D9:D9)</f>
        <v>3000.2</v>
      </c>
      <c r="E10" s="118">
        <f>SUM(E9:E9)</f>
        <v>8.39</v>
      </c>
      <c r="F10" s="117"/>
      <c r="G10" s="69"/>
      <c r="I10" s="1"/>
      <c r="J10" s="1"/>
      <c r="K10" s="1"/>
      <c r="L10" s="1"/>
      <c r="M10" s="1"/>
      <c r="N10" s="2"/>
      <c r="O10" s="2"/>
    </row>
    <row r="11" spans="1:15" s="14" customFormat="1" ht="14.25">
      <c r="A11" s="74" t="s">
        <v>35</v>
      </c>
      <c r="B11" s="73"/>
      <c r="C11" s="72"/>
      <c r="D11" s="81"/>
      <c r="E11" s="81"/>
      <c r="F11" s="70"/>
      <c r="G11" s="69"/>
      <c r="I11" s="1"/>
      <c r="J11" s="1"/>
      <c r="K11" s="1"/>
      <c r="L11" s="1"/>
      <c r="M11" s="1"/>
      <c r="N11" s="2"/>
      <c r="O11" s="2"/>
    </row>
    <row r="12" spans="1:15" s="14" customFormat="1" ht="14.25">
      <c r="A12" s="74" t="s">
        <v>20</v>
      </c>
      <c r="B12" s="73"/>
      <c r="C12" s="72"/>
      <c r="D12" s="81"/>
      <c r="E12" s="81"/>
      <c r="F12" s="70"/>
      <c r="G12" s="69"/>
      <c r="I12" s="1"/>
      <c r="J12" s="1"/>
      <c r="K12" s="1"/>
      <c r="L12" s="1"/>
      <c r="M12" s="1"/>
      <c r="N12" s="2"/>
      <c r="O12" s="2"/>
    </row>
    <row r="13" spans="1:15" s="14" customFormat="1" ht="14.25">
      <c r="A13" s="178" t="s">
        <v>34</v>
      </c>
      <c r="B13" s="73" t="s">
        <v>31</v>
      </c>
      <c r="C13" s="72">
        <v>500</v>
      </c>
      <c r="D13" s="116">
        <v>5479.52</v>
      </c>
      <c r="E13" s="115">
        <v>15.33</v>
      </c>
      <c r="F13" s="114" t="s">
        <v>62</v>
      </c>
      <c r="G13" s="69"/>
      <c r="I13" s="1"/>
      <c r="J13" s="1"/>
      <c r="K13" s="110"/>
      <c r="L13" s="1"/>
      <c r="M13" s="1"/>
      <c r="N13" s="2"/>
      <c r="O13" s="2"/>
    </row>
    <row r="14" spans="1:15" s="14" customFormat="1" ht="14.25">
      <c r="A14" s="74" t="s">
        <v>13</v>
      </c>
      <c r="B14" s="73"/>
      <c r="C14" s="72"/>
      <c r="D14" s="71">
        <f>SUM(D13)</f>
        <v>5479.52</v>
      </c>
      <c r="E14" s="71">
        <f>SUM(E13)</f>
        <v>15.33</v>
      </c>
      <c r="F14" s="70"/>
      <c r="G14" s="69"/>
      <c r="I14" s="1"/>
      <c r="J14" s="1"/>
      <c r="K14" s="1"/>
      <c r="L14" s="1"/>
      <c r="M14" s="1"/>
      <c r="N14" s="2"/>
      <c r="O14" s="2"/>
    </row>
    <row r="15" spans="1:15" s="14" customFormat="1" ht="14.25">
      <c r="A15" s="36" t="s">
        <v>61</v>
      </c>
      <c r="B15" s="36"/>
      <c r="C15" s="83"/>
      <c r="D15" s="113"/>
      <c r="E15" s="112"/>
      <c r="F15" s="31"/>
      <c r="G15" s="69"/>
      <c r="I15" s="1"/>
      <c r="J15" s="1"/>
      <c r="K15" s="1"/>
      <c r="L15" s="1"/>
      <c r="M15" s="1"/>
      <c r="N15" s="2"/>
      <c r="O15" s="2"/>
    </row>
    <row r="16" spans="1:15" s="14" customFormat="1" ht="14.25">
      <c r="A16" s="36" t="s">
        <v>60</v>
      </c>
      <c r="B16" s="36"/>
      <c r="C16" s="83"/>
      <c r="D16" s="113"/>
      <c r="E16" s="112"/>
      <c r="F16" s="31"/>
      <c r="G16" s="69"/>
      <c r="I16" s="1"/>
      <c r="J16" s="1"/>
      <c r="K16" s="1"/>
      <c r="L16" s="1"/>
      <c r="M16" s="1"/>
      <c r="N16" s="2"/>
      <c r="O16" s="2"/>
    </row>
    <row r="17" spans="1:15" s="14" customFormat="1" ht="14.25">
      <c r="A17" s="87" t="s">
        <v>59</v>
      </c>
      <c r="B17" s="87" t="s">
        <v>56</v>
      </c>
      <c r="C17" s="86">
        <v>1024</v>
      </c>
      <c r="D17" s="85">
        <v>5106.5</v>
      </c>
      <c r="E17" s="32">
        <v>14.29</v>
      </c>
      <c r="F17" s="84" t="s">
        <v>58</v>
      </c>
      <c r="G17" s="69"/>
      <c r="I17" s="1"/>
      <c r="J17" s="1"/>
      <c r="K17" s="110"/>
      <c r="L17" s="1"/>
      <c r="M17" s="1"/>
      <c r="N17" s="2"/>
      <c r="O17" s="2"/>
    </row>
    <row r="18" spans="1:15" s="14" customFormat="1" ht="14.25">
      <c r="A18" s="87" t="s">
        <v>57</v>
      </c>
      <c r="B18" s="87" t="s">
        <v>56</v>
      </c>
      <c r="C18" s="86">
        <v>1000</v>
      </c>
      <c r="D18" s="85">
        <v>4987</v>
      </c>
      <c r="E18" s="111">
        <v>13.95</v>
      </c>
      <c r="F18" s="84" t="s">
        <v>55</v>
      </c>
      <c r="G18" s="69"/>
      <c r="I18" s="1"/>
      <c r="J18" s="1"/>
      <c r="K18" s="110"/>
      <c r="L18" s="1"/>
      <c r="M18" s="1"/>
      <c r="N18" s="2"/>
      <c r="O18" s="2"/>
    </row>
    <row r="19" spans="1:15" s="14" customFormat="1" ht="14.25">
      <c r="A19" s="87" t="s">
        <v>54</v>
      </c>
      <c r="B19" s="87" t="s">
        <v>53</v>
      </c>
      <c r="C19" s="86">
        <v>1000</v>
      </c>
      <c r="D19" s="85">
        <v>4986.1</v>
      </c>
      <c r="E19" s="111">
        <v>13.95</v>
      </c>
      <c r="F19" s="84" t="s">
        <v>52</v>
      </c>
      <c r="G19" s="69"/>
      <c r="I19" s="1"/>
      <c r="J19" s="1"/>
      <c r="K19" s="110"/>
      <c r="L19" s="1"/>
      <c r="M19" s="1"/>
      <c r="N19" s="2"/>
      <c r="O19" s="2"/>
    </row>
    <row r="20" spans="1:15" s="14" customFormat="1" ht="14.25">
      <c r="A20" s="87" t="s">
        <v>54</v>
      </c>
      <c r="B20" s="87" t="s">
        <v>53</v>
      </c>
      <c r="C20" s="86">
        <v>1000</v>
      </c>
      <c r="D20" s="85">
        <v>4984.57</v>
      </c>
      <c r="E20" s="111">
        <v>13.95</v>
      </c>
      <c r="F20" s="84" t="s">
        <v>108</v>
      </c>
      <c r="G20" s="69"/>
      <c r="I20" s="1"/>
      <c r="J20" s="1"/>
      <c r="K20" s="110"/>
      <c r="L20" s="1"/>
      <c r="M20" s="1"/>
      <c r="N20" s="2"/>
      <c r="O20" s="2"/>
    </row>
    <row r="21" spans="1:15" s="14" customFormat="1" ht="14.25">
      <c r="A21" s="87" t="s">
        <v>51</v>
      </c>
      <c r="B21" s="87" t="s">
        <v>50</v>
      </c>
      <c r="C21" s="86">
        <v>4500</v>
      </c>
      <c r="D21" s="85">
        <v>4490.06</v>
      </c>
      <c r="E21" s="111">
        <v>12.56</v>
      </c>
      <c r="F21" s="84" t="s">
        <v>49</v>
      </c>
      <c r="G21" s="69"/>
      <c r="I21" s="1"/>
      <c r="J21" s="1"/>
      <c r="K21" s="110"/>
      <c r="L21" s="1"/>
      <c r="M21" s="1"/>
      <c r="N21" s="2"/>
      <c r="O21" s="2"/>
    </row>
    <row r="22" spans="1:15" s="14" customFormat="1" ht="14.25">
      <c r="A22" s="36" t="s">
        <v>13</v>
      </c>
      <c r="B22" s="36"/>
      <c r="C22" s="83"/>
      <c r="D22" s="27">
        <f>SUM(D17:D21)</f>
        <v>24554.23</v>
      </c>
      <c r="E22" s="27">
        <f>SUM(E17:E21)</f>
        <v>68.7</v>
      </c>
      <c r="F22" s="31"/>
      <c r="G22" s="69"/>
      <c r="I22" s="1"/>
      <c r="J22" s="1"/>
      <c r="K22" s="1"/>
      <c r="L22" s="1"/>
      <c r="M22" s="1"/>
      <c r="N22" s="2"/>
      <c r="O22" s="2"/>
    </row>
    <row r="23" spans="1:15" s="14" customFormat="1" ht="14.25">
      <c r="A23" s="36" t="s">
        <v>12</v>
      </c>
      <c r="B23" s="35"/>
      <c r="C23" s="39"/>
      <c r="D23" s="109"/>
      <c r="E23" s="37"/>
      <c r="F23" s="31"/>
      <c r="G23" s="1"/>
      <c r="I23" s="1"/>
      <c r="J23" s="1"/>
      <c r="K23" s="1"/>
      <c r="L23" s="1"/>
      <c r="M23" s="1"/>
      <c r="N23" s="2"/>
      <c r="O23" s="2"/>
    </row>
    <row r="24" spans="1:15" s="14" customFormat="1" ht="14.25">
      <c r="A24" s="36" t="s">
        <v>11</v>
      </c>
      <c r="B24" s="35"/>
      <c r="C24" s="39"/>
      <c r="D24" s="109">
        <v>1725.06</v>
      </c>
      <c r="E24" s="37">
        <v>4.83</v>
      </c>
      <c r="F24" s="31"/>
      <c r="G24" s="69"/>
      <c r="I24" s="1"/>
      <c r="J24" s="1"/>
      <c r="K24" s="1"/>
      <c r="L24" s="1"/>
      <c r="M24" s="1"/>
      <c r="N24" s="2"/>
      <c r="O24" s="2"/>
    </row>
    <row r="25" spans="1:15" s="14" customFormat="1" ht="14.25">
      <c r="A25" s="36" t="s">
        <v>10</v>
      </c>
      <c r="B25" s="35"/>
      <c r="C25" s="39"/>
      <c r="D25" s="109">
        <v>983.43</v>
      </c>
      <c r="E25" s="37">
        <v>2.75</v>
      </c>
      <c r="F25" s="31"/>
      <c r="G25" s="69"/>
      <c r="I25" s="1"/>
      <c r="J25" s="1"/>
      <c r="K25" s="1"/>
      <c r="L25" s="1"/>
      <c r="M25" s="1"/>
      <c r="N25" s="2"/>
      <c r="O25" s="2"/>
    </row>
    <row r="26" spans="1:15" s="14" customFormat="1" ht="14.25">
      <c r="A26" s="30" t="s">
        <v>9</v>
      </c>
      <c r="B26" s="30"/>
      <c r="C26" s="29"/>
      <c r="D26" s="108">
        <f>D10+D14+D22+D24+D25</f>
        <v>35742.439999999995</v>
      </c>
      <c r="E26" s="108">
        <f>E10+E14+E22+E24+E25</f>
        <v>100</v>
      </c>
      <c r="F26" s="26"/>
      <c r="G26" s="69"/>
      <c r="I26" s="103"/>
      <c r="J26" s="102"/>
      <c r="K26" s="1"/>
      <c r="L26" s="1"/>
      <c r="M26" s="1"/>
      <c r="N26" s="2"/>
      <c r="O26" s="2"/>
    </row>
    <row r="27" spans="1:15" s="14" customFormat="1" ht="14.25">
      <c r="A27" s="23" t="s">
        <v>8</v>
      </c>
      <c r="B27" s="107"/>
      <c r="C27" s="106"/>
      <c r="D27" s="105"/>
      <c r="E27" s="105"/>
      <c r="F27" s="104"/>
      <c r="G27" s="69"/>
      <c r="I27" s="103"/>
      <c r="J27" s="102"/>
      <c r="K27" s="1"/>
      <c r="L27" s="1"/>
      <c r="M27" s="1"/>
      <c r="N27" s="2"/>
      <c r="O27" s="2"/>
    </row>
    <row r="28" spans="1:15" s="14" customFormat="1" ht="14.25">
      <c r="A28" s="68" t="s">
        <v>7</v>
      </c>
      <c r="B28" s="107"/>
      <c r="C28" s="106"/>
      <c r="D28" s="105"/>
      <c r="E28" s="105"/>
      <c r="F28" s="104"/>
      <c r="G28" s="69"/>
      <c r="I28" s="103"/>
      <c r="J28" s="102"/>
      <c r="K28" s="1"/>
      <c r="L28" s="1"/>
      <c r="M28" s="1"/>
      <c r="N28" s="2"/>
      <c r="O28" s="2"/>
    </row>
    <row r="29" spans="1:15" s="14" customFormat="1" ht="14.25">
      <c r="A29" s="17" t="s">
        <v>6</v>
      </c>
      <c r="B29" s="8"/>
      <c r="C29" s="16"/>
      <c r="D29" s="16"/>
      <c r="E29" s="16"/>
      <c r="F29" s="6"/>
      <c r="G29" s="1"/>
      <c r="I29" s="1"/>
      <c r="J29" s="1"/>
      <c r="K29" s="1"/>
      <c r="L29" s="1"/>
      <c r="M29" s="1"/>
      <c r="N29" s="2"/>
      <c r="O29" s="2"/>
    </row>
    <row r="30" spans="1:15" s="14" customFormat="1" ht="15" customHeight="1">
      <c r="A30" s="314" t="s">
        <v>117</v>
      </c>
      <c r="B30" s="315"/>
      <c r="C30" s="315"/>
      <c r="D30" s="315"/>
      <c r="E30" s="315"/>
      <c r="F30" s="316"/>
      <c r="G30" s="1"/>
      <c r="I30" s="1"/>
      <c r="J30" s="1"/>
      <c r="K30" s="1"/>
      <c r="L30" s="1"/>
      <c r="M30" s="1"/>
      <c r="N30" s="2"/>
      <c r="O30" s="2"/>
    </row>
    <row r="31" spans="1:15" s="14" customFormat="1" ht="14.25">
      <c r="A31" s="326"/>
      <c r="B31" s="327"/>
      <c r="C31" s="327"/>
      <c r="D31" s="327"/>
      <c r="E31" s="327"/>
      <c r="F31" s="328"/>
      <c r="G31" s="1"/>
      <c r="I31" s="1"/>
      <c r="J31" s="1"/>
      <c r="K31" s="1"/>
      <c r="L31" s="1"/>
      <c r="M31" s="1"/>
      <c r="N31" s="2"/>
      <c r="O31" s="2"/>
    </row>
    <row r="32" spans="1:15" s="14" customFormat="1" ht="14.25">
      <c r="A32" s="9" t="s">
        <v>5</v>
      </c>
      <c r="B32" s="8"/>
      <c r="C32" s="8"/>
      <c r="D32" s="8"/>
      <c r="E32" s="8"/>
      <c r="F32" s="6"/>
      <c r="G32" s="1"/>
      <c r="I32" s="1"/>
      <c r="J32" s="1"/>
      <c r="K32" s="1"/>
      <c r="L32" s="1"/>
      <c r="M32" s="1"/>
      <c r="N32" s="2"/>
      <c r="O32" s="2"/>
    </row>
    <row r="33" spans="1:15" s="14" customFormat="1" ht="15" customHeight="1">
      <c r="A33" s="15" t="s">
        <v>4</v>
      </c>
      <c r="B33" s="329" t="s">
        <v>111</v>
      </c>
      <c r="C33" s="330"/>
      <c r="D33" s="331" t="s">
        <v>111</v>
      </c>
      <c r="E33" s="332"/>
      <c r="F33" s="333"/>
      <c r="G33" s="1"/>
      <c r="I33" s="1"/>
      <c r="J33" s="1"/>
      <c r="K33" s="1"/>
      <c r="L33" s="1"/>
      <c r="M33" s="1"/>
      <c r="N33" s="2"/>
      <c r="O33" s="2"/>
    </row>
    <row r="34" spans="1:6" ht="14.25">
      <c r="A34" s="13" t="s">
        <v>3</v>
      </c>
      <c r="B34" s="320">
        <v>10.8854</v>
      </c>
      <c r="C34" s="322"/>
      <c r="D34" s="334"/>
      <c r="E34" s="335"/>
      <c r="F34" s="336"/>
    </row>
    <row r="35" spans="1:6" ht="14.25">
      <c r="A35" s="13" t="s">
        <v>2</v>
      </c>
      <c r="B35" s="320">
        <v>13.0624</v>
      </c>
      <c r="C35" s="322"/>
      <c r="D35" s="334"/>
      <c r="E35" s="335"/>
      <c r="F35" s="336"/>
    </row>
    <row r="36" spans="1:6" ht="14.25">
      <c r="A36" s="13" t="s">
        <v>0</v>
      </c>
      <c r="B36" s="320">
        <v>13.1902</v>
      </c>
      <c r="C36" s="322"/>
      <c r="D36" s="334"/>
      <c r="E36" s="335"/>
      <c r="F36" s="336"/>
    </row>
    <row r="37" spans="1:6" ht="14.25">
      <c r="A37" s="9" t="s">
        <v>112</v>
      </c>
      <c r="B37" s="8"/>
      <c r="C37" s="8"/>
      <c r="D37" s="8"/>
      <c r="E37" s="8"/>
      <c r="F37" s="6"/>
    </row>
    <row r="38" spans="1:6" ht="30" customHeight="1">
      <c r="A38" s="314" t="s">
        <v>113</v>
      </c>
      <c r="B38" s="315"/>
      <c r="C38" s="315"/>
      <c r="D38" s="315"/>
      <c r="E38" s="315"/>
      <c r="F38" s="316"/>
    </row>
    <row r="39" spans="1:6" ht="14.25">
      <c r="A39" s="12" t="s">
        <v>114</v>
      </c>
      <c r="B39" s="11"/>
      <c r="C39" s="11"/>
      <c r="D39" s="62"/>
      <c r="E39" s="62"/>
      <c r="F39" s="10"/>
    </row>
    <row r="40" spans="1:6" ht="14.25">
      <c r="A40" s="9" t="s">
        <v>115</v>
      </c>
      <c r="B40" s="8"/>
      <c r="C40" s="8"/>
      <c r="D40" s="8"/>
      <c r="E40" s="8"/>
      <c r="F40" s="6"/>
    </row>
    <row r="41" spans="1:6" ht="14.25">
      <c r="A41" s="9" t="s">
        <v>118</v>
      </c>
      <c r="B41" s="8"/>
      <c r="C41" s="8"/>
      <c r="D41" s="8"/>
      <c r="E41" s="8"/>
      <c r="F41" s="6"/>
    </row>
    <row r="42" spans="1:6" ht="14.25">
      <c r="A42" s="221" t="s">
        <v>116</v>
      </c>
      <c r="B42" s="222"/>
      <c r="C42" s="222"/>
      <c r="D42" s="222"/>
      <c r="E42" s="222"/>
      <c r="F42" s="223"/>
    </row>
  </sheetData>
  <sheetProtection/>
  <mergeCells count="10">
    <mergeCell ref="A30:F31"/>
    <mergeCell ref="B33:C33"/>
    <mergeCell ref="D33:F33"/>
    <mergeCell ref="A38:F38"/>
    <mergeCell ref="B34:C34"/>
    <mergeCell ref="D34:F34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X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2.28125" style="277" customWidth="1"/>
    <col min="2" max="2" width="13.8515625" style="277" bestFit="1" customWidth="1"/>
    <col min="3" max="3" width="10.57421875" style="277" bestFit="1" customWidth="1"/>
    <col min="4" max="4" width="14.00390625" style="277" customWidth="1"/>
    <col min="5" max="5" width="13.8515625" style="277" customWidth="1"/>
    <col min="6" max="6" width="19.57421875" style="277" customWidth="1"/>
    <col min="7" max="7" width="39.57421875" style="276" bestFit="1" customWidth="1"/>
    <col min="8" max="16384" width="9.140625" style="277" customWidth="1"/>
  </cols>
  <sheetData>
    <row r="1" spans="1:6" ht="14.25">
      <c r="A1" s="235" t="s">
        <v>29</v>
      </c>
      <c r="B1" s="236"/>
      <c r="C1" s="237"/>
      <c r="D1" s="238"/>
      <c r="E1" s="239"/>
      <c r="F1" s="240"/>
    </row>
    <row r="2" spans="1:6" ht="14.25">
      <c r="A2" s="241" t="s">
        <v>137</v>
      </c>
      <c r="B2" s="60"/>
      <c r="C2" s="133"/>
      <c r="D2" s="60"/>
      <c r="E2" s="170"/>
      <c r="F2" s="242"/>
    </row>
    <row r="3" spans="1:6" ht="14.25">
      <c r="A3" s="241" t="s">
        <v>162</v>
      </c>
      <c r="B3" s="49"/>
      <c r="C3" s="50"/>
      <c r="D3" s="49"/>
      <c r="E3" s="48"/>
      <c r="F3" s="243"/>
    </row>
    <row r="4" spans="1:6" ht="14.25">
      <c r="A4" s="241"/>
      <c r="B4" s="49"/>
      <c r="C4" s="50"/>
      <c r="D4" s="49"/>
      <c r="E4" s="48"/>
      <c r="F4" s="243"/>
    </row>
    <row r="5" spans="1:6" ht="28.5">
      <c r="A5" s="244" t="s">
        <v>28</v>
      </c>
      <c r="B5" s="131" t="s">
        <v>27</v>
      </c>
      <c r="C5" s="130" t="s">
        <v>26</v>
      </c>
      <c r="D5" s="44" t="s">
        <v>25</v>
      </c>
      <c r="E5" s="169" t="s">
        <v>24</v>
      </c>
      <c r="F5" s="245" t="s">
        <v>23</v>
      </c>
    </row>
    <row r="6" spans="1:6" ht="14.25">
      <c r="A6" s="246" t="s">
        <v>22</v>
      </c>
      <c r="B6" s="23"/>
      <c r="C6" s="150"/>
      <c r="D6" s="77"/>
      <c r="E6" s="168"/>
      <c r="F6" s="247"/>
    </row>
    <row r="7" spans="1:6" ht="14.25">
      <c r="A7" s="246" t="s">
        <v>21</v>
      </c>
      <c r="B7" s="23"/>
      <c r="C7" s="150"/>
      <c r="D7" s="77"/>
      <c r="E7" s="168"/>
      <c r="F7" s="247"/>
    </row>
    <row r="8" spans="1:6" ht="14.25">
      <c r="A8" s="246" t="s">
        <v>20</v>
      </c>
      <c r="B8" s="23"/>
      <c r="C8" s="78"/>
      <c r="D8" s="77"/>
      <c r="E8" s="168"/>
      <c r="F8" s="247"/>
    </row>
    <row r="9" spans="1:24" s="272" customFormat="1" ht="14.25">
      <c r="A9" s="249" t="s">
        <v>143</v>
      </c>
      <c r="B9" s="23" t="s">
        <v>144</v>
      </c>
      <c r="C9" s="78">
        <v>500</v>
      </c>
      <c r="D9" s="77">
        <v>5016.34</v>
      </c>
      <c r="E9" s="168">
        <v>9.25</v>
      </c>
      <c r="F9" s="247" t="s">
        <v>145</v>
      </c>
      <c r="G9" s="278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</row>
    <row r="10" spans="1:7" ht="14.25">
      <c r="A10" s="248" t="s">
        <v>169</v>
      </c>
      <c r="B10" s="73" t="s">
        <v>170</v>
      </c>
      <c r="C10" s="72">
        <v>360</v>
      </c>
      <c r="D10" s="259">
        <v>3617.27</v>
      </c>
      <c r="E10" s="115">
        <v>6.67</v>
      </c>
      <c r="F10" s="247" t="s">
        <v>171</v>
      </c>
      <c r="G10" s="278"/>
    </row>
    <row r="11" spans="1:24" s="234" customFormat="1" ht="14.25">
      <c r="A11" s="281" t="s">
        <v>13</v>
      </c>
      <c r="B11" s="91"/>
      <c r="C11" s="39"/>
      <c r="D11" s="90">
        <f>SUM(D9:D10)</f>
        <v>8633.61</v>
      </c>
      <c r="E11" s="90">
        <f>SUM(E9:E10)</f>
        <v>15.92</v>
      </c>
      <c r="F11" s="247"/>
      <c r="G11" s="278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</row>
    <row r="12" spans="1:24" s="233" customFormat="1" ht="14.25">
      <c r="A12" s="282" t="s">
        <v>39</v>
      </c>
      <c r="B12" s="35"/>
      <c r="C12" s="39"/>
      <c r="D12" s="33"/>
      <c r="E12" s="37"/>
      <c r="F12" s="247"/>
      <c r="G12" s="278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</row>
    <row r="13" spans="1:24" s="233" customFormat="1" ht="14.25">
      <c r="A13" s="283" t="s">
        <v>147</v>
      </c>
      <c r="B13" s="87" t="s">
        <v>31</v>
      </c>
      <c r="C13" s="86">
        <v>640</v>
      </c>
      <c r="D13" s="260">
        <v>6378.21</v>
      </c>
      <c r="E13" s="32">
        <v>11.77</v>
      </c>
      <c r="F13" s="247" t="s">
        <v>149</v>
      </c>
      <c r="G13" s="278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</row>
    <row r="14" spans="1:24" s="272" customFormat="1" ht="14.25">
      <c r="A14" s="283" t="s">
        <v>146</v>
      </c>
      <c r="B14" s="87" t="s">
        <v>76</v>
      </c>
      <c r="C14" s="86">
        <v>62</v>
      </c>
      <c r="D14" s="260">
        <v>6305.62</v>
      </c>
      <c r="E14" s="111">
        <v>11.63</v>
      </c>
      <c r="F14" s="247" t="s">
        <v>148</v>
      </c>
      <c r="G14" s="279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</row>
    <row r="15" spans="1:24" s="261" customFormat="1" ht="14.25">
      <c r="A15" s="283" t="s">
        <v>138</v>
      </c>
      <c r="B15" s="87" t="s">
        <v>37</v>
      </c>
      <c r="C15" s="86">
        <v>500</v>
      </c>
      <c r="D15" s="260">
        <v>5376.76</v>
      </c>
      <c r="E15" s="111">
        <v>9.92</v>
      </c>
      <c r="F15" s="247" t="s">
        <v>139</v>
      </c>
      <c r="G15" s="279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</row>
    <row r="16" spans="1:24" s="261" customFormat="1" ht="14.25">
      <c r="A16" s="283" t="s">
        <v>173</v>
      </c>
      <c r="B16" s="87" t="s">
        <v>37</v>
      </c>
      <c r="C16" s="86">
        <v>250</v>
      </c>
      <c r="D16" s="260">
        <v>2478.05</v>
      </c>
      <c r="E16" s="111">
        <v>4.57</v>
      </c>
      <c r="F16" s="247" t="s">
        <v>172</v>
      </c>
      <c r="G16" s="278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</row>
    <row r="17" spans="1:24" s="233" customFormat="1" ht="14.25">
      <c r="A17" s="282" t="s">
        <v>13</v>
      </c>
      <c r="B17" s="36"/>
      <c r="C17" s="83"/>
      <c r="D17" s="82">
        <f>SUM(D13:D16)</f>
        <v>20538.64</v>
      </c>
      <c r="E17" s="82">
        <f>SUM(E13:E16)</f>
        <v>37.89</v>
      </c>
      <c r="F17" s="247"/>
      <c r="G17" s="278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</row>
    <row r="18" spans="1:24" s="261" customFormat="1" ht="14.25">
      <c r="A18" s="284" t="s">
        <v>35</v>
      </c>
      <c r="B18" s="73"/>
      <c r="C18" s="72"/>
      <c r="D18" s="81"/>
      <c r="E18" s="81"/>
      <c r="F18" s="247"/>
      <c r="G18" s="279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</row>
    <row r="19" spans="1:24" s="261" customFormat="1" ht="14.25">
      <c r="A19" s="284" t="s">
        <v>20</v>
      </c>
      <c r="B19" s="73"/>
      <c r="C19" s="72"/>
      <c r="D19" s="81"/>
      <c r="E19" s="81"/>
      <c r="F19" s="247"/>
      <c r="G19" s="279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</row>
    <row r="20" spans="1:24" s="261" customFormat="1" ht="14.25">
      <c r="A20" s="285" t="s">
        <v>34</v>
      </c>
      <c r="B20" s="73" t="s">
        <v>31</v>
      </c>
      <c r="C20" s="72">
        <v>640</v>
      </c>
      <c r="D20" s="271">
        <v>6486.81</v>
      </c>
      <c r="E20" s="191">
        <v>11.97</v>
      </c>
      <c r="F20" s="247" t="s">
        <v>157</v>
      </c>
      <c r="G20" s="279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4" s="261" customFormat="1" ht="14.25">
      <c r="A21" s="285" t="s">
        <v>151</v>
      </c>
      <c r="B21" s="73" t="s">
        <v>154</v>
      </c>
      <c r="C21" s="72">
        <v>630</v>
      </c>
      <c r="D21" s="271">
        <v>6399.75</v>
      </c>
      <c r="E21" s="191">
        <v>11.81</v>
      </c>
      <c r="F21" s="247" t="s">
        <v>158</v>
      </c>
      <c r="G21" s="278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</row>
    <row r="22" spans="1:24" s="261" customFormat="1" ht="14.25">
      <c r="A22" s="249" t="s">
        <v>153</v>
      </c>
      <c r="B22" s="23" t="s">
        <v>155</v>
      </c>
      <c r="C22" s="78">
        <v>500</v>
      </c>
      <c r="D22" s="270">
        <v>5039.88</v>
      </c>
      <c r="E22" s="76">
        <v>9.3</v>
      </c>
      <c r="F22" s="247" t="s">
        <v>160</v>
      </c>
      <c r="G22" s="278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</row>
    <row r="23" spans="1:24" s="261" customFormat="1" ht="14.25">
      <c r="A23" s="285" t="s">
        <v>152</v>
      </c>
      <c r="B23" s="73" t="s">
        <v>31</v>
      </c>
      <c r="C23" s="72">
        <v>400</v>
      </c>
      <c r="D23" s="271">
        <v>4058.1</v>
      </c>
      <c r="E23" s="191">
        <v>7.49</v>
      </c>
      <c r="F23" s="247" t="s">
        <v>159</v>
      </c>
      <c r="G23" s="279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</row>
    <row r="24" spans="1:24" s="261" customFormat="1" ht="14.25">
      <c r="A24" s="285" t="s">
        <v>150</v>
      </c>
      <c r="B24" s="73" t="s">
        <v>154</v>
      </c>
      <c r="C24" s="72">
        <v>250</v>
      </c>
      <c r="D24" s="271">
        <v>2584.25</v>
      </c>
      <c r="E24" s="189">
        <v>4.77</v>
      </c>
      <c r="F24" s="247" t="s">
        <v>156</v>
      </c>
      <c r="G24" s="279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</row>
    <row r="25" spans="1:24" s="261" customFormat="1" ht="14.25">
      <c r="A25" s="284" t="s">
        <v>13</v>
      </c>
      <c r="B25" s="73"/>
      <c r="C25" s="72"/>
      <c r="D25" s="71">
        <f>SUM(D20:D24)</f>
        <v>24568.79</v>
      </c>
      <c r="E25" s="71">
        <f>SUM(E20:E24)</f>
        <v>45.34</v>
      </c>
      <c r="F25" s="247"/>
      <c r="G25" s="279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</row>
    <row r="26" spans="1:7" ht="14.25">
      <c r="A26" s="246" t="s">
        <v>12</v>
      </c>
      <c r="B26" s="23"/>
      <c r="C26" s="78"/>
      <c r="D26" s="77"/>
      <c r="E26" s="167"/>
      <c r="F26" s="247"/>
      <c r="G26" s="279"/>
    </row>
    <row r="27" spans="1:7" ht="14.25">
      <c r="A27" s="246" t="s">
        <v>11</v>
      </c>
      <c r="B27" s="23"/>
      <c r="C27" s="78"/>
      <c r="D27" s="258">
        <v>164.41</v>
      </c>
      <c r="E27" s="77">
        <v>0.3</v>
      </c>
      <c r="F27" s="247"/>
      <c r="G27" s="279"/>
    </row>
    <row r="28" spans="1:7" ht="14.25">
      <c r="A28" s="246" t="s">
        <v>10</v>
      </c>
      <c r="B28" s="23"/>
      <c r="C28" s="78"/>
      <c r="D28" s="172">
        <v>306.36</v>
      </c>
      <c r="E28" s="115">
        <v>0.55</v>
      </c>
      <c r="F28" s="247"/>
      <c r="G28" s="279"/>
    </row>
    <row r="29" spans="1:6" ht="14.25">
      <c r="A29" s="250" t="s">
        <v>9</v>
      </c>
      <c r="B29" s="147"/>
      <c r="C29" s="146"/>
      <c r="D29" s="166">
        <f>+D11+D17+D25+D27+D28</f>
        <v>54211.810000000005</v>
      </c>
      <c r="E29" s="166">
        <f>+E11+E17+E25+E27+E28</f>
        <v>100</v>
      </c>
      <c r="F29" s="251"/>
    </row>
    <row r="30" spans="1:6" ht="14.25">
      <c r="A30" s="249" t="s">
        <v>8</v>
      </c>
      <c r="B30" s="22"/>
      <c r="C30" s="21"/>
      <c r="D30" s="176"/>
      <c r="E30" s="175"/>
      <c r="F30" s="252"/>
    </row>
    <row r="31" spans="1:6" ht="14.25">
      <c r="A31" s="342" t="s">
        <v>7</v>
      </c>
      <c r="B31" s="302"/>
      <c r="C31" s="302"/>
      <c r="D31" s="302"/>
      <c r="E31" s="302"/>
      <c r="F31" s="343"/>
    </row>
    <row r="32" spans="1:7" ht="12" customHeight="1">
      <c r="A32" s="253" t="s">
        <v>6</v>
      </c>
      <c r="B32" s="273"/>
      <c r="C32" s="16"/>
      <c r="D32" s="16"/>
      <c r="E32" s="7"/>
      <c r="F32" s="254"/>
      <c r="G32" s="280"/>
    </row>
    <row r="33" spans="1:6" ht="12.75" customHeight="1">
      <c r="A33" s="344" t="s">
        <v>163</v>
      </c>
      <c r="B33" s="345"/>
      <c r="C33" s="345"/>
      <c r="D33" s="345"/>
      <c r="E33" s="345"/>
      <c r="F33" s="346"/>
    </row>
    <row r="34" spans="1:6" ht="19.5" customHeight="1">
      <c r="A34" s="347"/>
      <c r="B34" s="345"/>
      <c r="C34" s="345"/>
      <c r="D34" s="345"/>
      <c r="E34" s="345"/>
      <c r="F34" s="346"/>
    </row>
    <row r="35" spans="1:6" ht="18.75" customHeight="1">
      <c r="A35" s="348" t="s">
        <v>5</v>
      </c>
      <c r="B35" s="309"/>
      <c r="C35" s="309"/>
      <c r="D35" s="309"/>
      <c r="E35" s="309"/>
      <c r="F35" s="349"/>
    </row>
    <row r="36" spans="1:6" ht="14.25">
      <c r="A36" s="257" t="s">
        <v>4</v>
      </c>
      <c r="B36" s="311" t="s">
        <v>161</v>
      </c>
      <c r="C36" s="312"/>
      <c r="D36" s="311" t="s">
        <v>174</v>
      </c>
      <c r="E36" s="313"/>
      <c r="F36" s="350"/>
    </row>
    <row r="37" spans="1:6" ht="14.25">
      <c r="A37" s="286" t="s">
        <v>135</v>
      </c>
      <c r="B37" s="320">
        <v>10.0623</v>
      </c>
      <c r="C37" s="322"/>
      <c r="D37" s="320">
        <v>10.0937</v>
      </c>
      <c r="E37" s="321"/>
      <c r="F37" s="337"/>
    </row>
    <row r="38" spans="1:24" s="233" customFormat="1" ht="14.25">
      <c r="A38" s="286" t="s">
        <v>133</v>
      </c>
      <c r="B38" s="320">
        <v>10.0623</v>
      </c>
      <c r="C38" s="322"/>
      <c r="D38" s="320">
        <v>10.0937</v>
      </c>
      <c r="E38" s="321"/>
      <c r="F38" s="337"/>
      <c r="G38" s="276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</row>
    <row r="39" spans="1:6" ht="14.25">
      <c r="A39" s="286" t="s">
        <v>0</v>
      </c>
      <c r="B39" s="320">
        <v>10.0637</v>
      </c>
      <c r="C39" s="322"/>
      <c r="D39" s="320">
        <v>10.0962</v>
      </c>
      <c r="E39" s="321"/>
      <c r="F39" s="337"/>
    </row>
    <row r="40" spans="1:6" ht="14.25">
      <c r="A40" s="338" t="s">
        <v>164</v>
      </c>
      <c r="B40" s="318"/>
      <c r="C40" s="318"/>
      <c r="D40" s="318"/>
      <c r="E40" s="318"/>
      <c r="F40" s="339"/>
    </row>
    <row r="41" spans="1:6" ht="15" customHeight="1">
      <c r="A41" s="340" t="s">
        <v>165</v>
      </c>
      <c r="B41" s="315"/>
      <c r="C41" s="315"/>
      <c r="D41" s="315"/>
      <c r="E41" s="315"/>
      <c r="F41" s="341"/>
    </row>
    <row r="42" spans="1:6" ht="14.25">
      <c r="A42" s="287" t="s">
        <v>166</v>
      </c>
      <c r="B42" s="174"/>
      <c r="C42" s="174"/>
      <c r="D42" s="174"/>
      <c r="E42" s="174"/>
      <c r="F42" s="288"/>
    </row>
    <row r="43" spans="1:6" ht="14.25">
      <c r="A43" s="289" t="s">
        <v>167</v>
      </c>
      <c r="B43" s="187"/>
      <c r="C43" s="187"/>
      <c r="D43" s="187"/>
      <c r="E43" s="187"/>
      <c r="F43" s="290"/>
    </row>
    <row r="44" spans="1:6" ht="14.25">
      <c r="A44" s="291" t="s">
        <v>185</v>
      </c>
      <c r="B44" s="230"/>
      <c r="C44" s="230"/>
      <c r="D44" s="230"/>
      <c r="E44" s="163"/>
      <c r="F44" s="292"/>
    </row>
    <row r="45" spans="1:6" ht="15" thickBot="1">
      <c r="A45" s="293" t="s">
        <v>168</v>
      </c>
      <c r="B45" s="255"/>
      <c r="C45" s="255"/>
      <c r="D45" s="255"/>
      <c r="E45" s="256"/>
      <c r="F45" s="294"/>
    </row>
  </sheetData>
  <sheetProtection/>
  <mergeCells count="13">
    <mergeCell ref="D36:F36"/>
    <mergeCell ref="B37:C37"/>
    <mergeCell ref="B38:C38"/>
    <mergeCell ref="B39:C39"/>
    <mergeCell ref="D37:F37"/>
    <mergeCell ref="D38:F38"/>
    <mergeCell ref="A40:F40"/>
    <mergeCell ref="A41:F41"/>
    <mergeCell ref="A31:F31"/>
    <mergeCell ref="A33:F34"/>
    <mergeCell ref="A35:F35"/>
    <mergeCell ref="B36:C36"/>
    <mergeCell ref="D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3.851562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25.28125" style="3" customWidth="1"/>
    <col min="7" max="7" width="39.140625" style="1" bestFit="1" customWidth="1"/>
    <col min="8" max="8" width="10.57421875" style="1" bestFit="1" customWidth="1"/>
    <col min="9" max="9" width="9.8515625" style="1" bestFit="1" customWidth="1"/>
    <col min="10" max="13" width="9.140625" style="1" customWidth="1"/>
    <col min="14" max="15" width="9.140625" style="2" customWidth="1"/>
    <col min="16" max="16384" width="9.140625" style="1" customWidth="1"/>
  </cols>
  <sheetData>
    <row r="1" spans="1:6" ht="14.25">
      <c r="A1" s="51" t="s">
        <v>29</v>
      </c>
      <c r="B1" s="60"/>
      <c r="C1" s="59"/>
      <c r="D1" s="58"/>
      <c r="E1" s="57"/>
      <c r="F1" s="56"/>
    </row>
    <row r="2" spans="1:6" ht="14.25">
      <c r="A2" s="51" t="s">
        <v>120</v>
      </c>
      <c r="B2" s="60"/>
      <c r="C2" s="133"/>
      <c r="D2" s="60"/>
      <c r="E2" s="170"/>
      <c r="F2" s="132"/>
    </row>
    <row r="3" spans="1:6" ht="14.25">
      <c r="A3" s="51" t="s">
        <v>162</v>
      </c>
      <c r="B3" s="49"/>
      <c r="C3" s="50"/>
      <c r="D3" s="49"/>
      <c r="E3" s="48"/>
      <c r="F3" s="47"/>
    </row>
    <row r="4" spans="1:6" ht="14.25">
      <c r="A4" s="51"/>
      <c r="B4" s="49"/>
      <c r="C4" s="50"/>
      <c r="D4" s="49"/>
      <c r="E4" s="48"/>
      <c r="F4" s="47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69" t="s">
        <v>24</v>
      </c>
      <c r="F5" s="128" t="s">
        <v>23</v>
      </c>
    </row>
    <row r="6" spans="1:6" ht="14.25">
      <c r="A6" s="120" t="s">
        <v>22</v>
      </c>
      <c r="B6" s="23"/>
      <c r="C6" s="150"/>
      <c r="D6" s="77"/>
      <c r="E6" s="168"/>
      <c r="F6" s="70"/>
    </row>
    <row r="7" spans="1:6" ht="14.25">
      <c r="A7" s="120" t="s">
        <v>21</v>
      </c>
      <c r="B7" s="23"/>
      <c r="C7" s="150"/>
      <c r="D7" s="77"/>
      <c r="E7" s="168"/>
      <c r="F7" s="70"/>
    </row>
    <row r="8" spans="1:6" ht="14.25">
      <c r="A8" s="120" t="s">
        <v>20</v>
      </c>
      <c r="B8" s="23"/>
      <c r="C8" s="78"/>
      <c r="D8" s="77"/>
      <c r="E8" s="167"/>
      <c r="F8" s="70"/>
    </row>
    <row r="9" spans="1:10" ht="14.25">
      <c r="A9" s="23" t="s">
        <v>72</v>
      </c>
      <c r="B9" s="23" t="s">
        <v>68</v>
      </c>
      <c r="C9" s="78">
        <v>120</v>
      </c>
      <c r="D9" s="77">
        <v>1201.36</v>
      </c>
      <c r="E9" s="189">
        <v>16.02</v>
      </c>
      <c r="F9" s="274" t="s">
        <v>84</v>
      </c>
      <c r="G9" s="42"/>
      <c r="H9" s="42"/>
      <c r="I9" s="42"/>
      <c r="J9" s="41"/>
    </row>
    <row r="10" spans="1:10" ht="14.25">
      <c r="A10" s="23" t="s">
        <v>16</v>
      </c>
      <c r="B10" s="23" t="s">
        <v>14</v>
      </c>
      <c r="C10" s="78">
        <v>100</v>
      </c>
      <c r="D10" s="77">
        <v>1001.65</v>
      </c>
      <c r="E10" s="189">
        <v>13.35</v>
      </c>
      <c r="F10" s="274" t="s">
        <v>83</v>
      </c>
      <c r="G10" s="42"/>
      <c r="H10" s="42"/>
      <c r="I10" s="42"/>
      <c r="J10" s="41"/>
    </row>
    <row r="11" spans="1:10" ht="14.25">
      <c r="A11" s="23" t="s">
        <v>18</v>
      </c>
      <c r="B11" s="23" t="s">
        <v>14</v>
      </c>
      <c r="C11" s="78">
        <v>100</v>
      </c>
      <c r="D11" s="77">
        <v>1000.99</v>
      </c>
      <c r="E11" s="189">
        <v>13.34</v>
      </c>
      <c r="F11" s="275" t="s">
        <v>82</v>
      </c>
      <c r="G11" s="42"/>
      <c r="H11" s="42"/>
      <c r="I11" s="42"/>
      <c r="J11" s="41"/>
    </row>
    <row r="12" spans="1:10" ht="14.25">
      <c r="A12" s="23" t="s">
        <v>75</v>
      </c>
      <c r="B12" s="23" t="s">
        <v>74</v>
      </c>
      <c r="C12" s="78">
        <v>65</v>
      </c>
      <c r="D12" s="77">
        <v>650.79</v>
      </c>
      <c r="E12" s="189">
        <v>8.68</v>
      </c>
      <c r="F12" s="275" t="s">
        <v>80</v>
      </c>
      <c r="G12" s="42"/>
      <c r="H12" s="42"/>
      <c r="I12" s="42"/>
      <c r="J12" s="41"/>
    </row>
    <row r="13" spans="1:10" ht="14.25">
      <c r="A13" s="23" t="s">
        <v>19</v>
      </c>
      <c r="B13" s="23" t="s">
        <v>14</v>
      </c>
      <c r="C13" s="78">
        <v>65</v>
      </c>
      <c r="D13" s="77">
        <v>650.38</v>
      </c>
      <c r="E13" s="189">
        <v>8.67</v>
      </c>
      <c r="F13" s="275" t="s">
        <v>81</v>
      </c>
      <c r="G13" s="42"/>
      <c r="H13" s="42"/>
      <c r="I13" s="42"/>
      <c r="J13" s="41"/>
    </row>
    <row r="14" spans="1:10" ht="14.25">
      <c r="A14" s="23" t="s">
        <v>79</v>
      </c>
      <c r="B14" s="23" t="s">
        <v>14</v>
      </c>
      <c r="C14" s="78">
        <v>5</v>
      </c>
      <c r="D14" s="77">
        <v>50.05</v>
      </c>
      <c r="E14" s="189">
        <v>0.67</v>
      </c>
      <c r="F14" s="275" t="s">
        <v>78</v>
      </c>
      <c r="G14" s="42"/>
      <c r="H14" s="42"/>
      <c r="I14" s="42"/>
      <c r="J14" s="41"/>
    </row>
    <row r="15" spans="1:7" ht="14.25">
      <c r="A15" s="120" t="s">
        <v>13</v>
      </c>
      <c r="B15" s="120"/>
      <c r="C15" s="152"/>
      <c r="D15" s="171">
        <f>SUM(D9:D14)</f>
        <v>4555.22</v>
      </c>
      <c r="E15" s="171">
        <f>SUM(E9:E14)</f>
        <v>60.73</v>
      </c>
      <c r="F15" s="79"/>
      <c r="G15" s="69"/>
    </row>
    <row r="16" spans="1:6" ht="14.25">
      <c r="A16" s="120" t="s">
        <v>12</v>
      </c>
      <c r="B16" s="23"/>
      <c r="C16" s="78"/>
      <c r="D16" s="77"/>
      <c r="E16" s="167"/>
      <c r="F16" s="70"/>
    </row>
    <row r="17" spans="1:7" ht="14.25">
      <c r="A17" s="120" t="s">
        <v>11</v>
      </c>
      <c r="B17" s="23"/>
      <c r="C17" s="150"/>
      <c r="D17" s="77">
        <v>2425.39</v>
      </c>
      <c r="E17" s="189">
        <v>32.33</v>
      </c>
      <c r="F17" s="70"/>
      <c r="G17" s="69"/>
    </row>
    <row r="18" spans="1:7" ht="14.25">
      <c r="A18" s="120" t="s">
        <v>10</v>
      </c>
      <c r="B18" s="23"/>
      <c r="C18" s="150"/>
      <c r="D18" s="77">
        <v>520.66</v>
      </c>
      <c r="E18" s="189">
        <v>6.94</v>
      </c>
      <c r="F18" s="70"/>
      <c r="G18" s="69"/>
    </row>
    <row r="19" spans="1:10" ht="14.25">
      <c r="A19" s="147" t="s">
        <v>9</v>
      </c>
      <c r="B19" s="147"/>
      <c r="C19" s="146"/>
      <c r="D19" s="145">
        <f>D15+D17+D18</f>
        <v>7501.27</v>
      </c>
      <c r="E19" s="145">
        <f>E15+E17+E18</f>
        <v>100</v>
      </c>
      <c r="F19" s="159"/>
      <c r="G19" s="69"/>
      <c r="I19" s="25"/>
      <c r="J19" s="24"/>
    </row>
    <row r="20" spans="1:7" ht="14.25">
      <c r="A20" s="23" t="s">
        <v>8</v>
      </c>
      <c r="B20" s="22"/>
      <c r="C20" s="21"/>
      <c r="D20" s="20"/>
      <c r="E20" s="175"/>
      <c r="F20" s="18"/>
      <c r="G20" s="69"/>
    </row>
    <row r="21" spans="1:6" ht="14.25">
      <c r="A21" s="301" t="s">
        <v>7</v>
      </c>
      <c r="B21" s="302"/>
      <c r="C21" s="302"/>
      <c r="D21" s="302"/>
      <c r="E21" s="302"/>
      <c r="F21" s="303"/>
    </row>
    <row r="22" spans="1:6" ht="14.25">
      <c r="A22" s="17" t="s">
        <v>6</v>
      </c>
      <c r="B22" s="182"/>
      <c r="C22" s="16"/>
      <c r="D22" s="16"/>
      <c r="E22" s="7"/>
      <c r="F22" s="183"/>
    </row>
    <row r="23" spans="1:6" ht="15" customHeight="1">
      <c r="A23" s="304" t="s">
        <v>163</v>
      </c>
      <c r="B23" s="305"/>
      <c r="C23" s="305"/>
      <c r="D23" s="305"/>
      <c r="E23" s="305"/>
      <c r="F23" s="306"/>
    </row>
    <row r="24" spans="1:6" ht="14.25">
      <c r="A24" s="307"/>
      <c r="B24" s="305"/>
      <c r="C24" s="305"/>
      <c r="D24" s="305"/>
      <c r="E24" s="305"/>
      <c r="F24" s="306"/>
    </row>
    <row r="25" spans="1:6" ht="14.25">
      <c r="A25" s="308" t="s">
        <v>5</v>
      </c>
      <c r="B25" s="309"/>
      <c r="C25" s="309"/>
      <c r="D25" s="309"/>
      <c r="E25" s="309"/>
      <c r="F25" s="310"/>
    </row>
    <row r="26" spans="1:6" ht="15" customHeight="1">
      <c r="A26" s="15" t="s">
        <v>4</v>
      </c>
      <c r="B26" s="311" t="s">
        <v>161</v>
      </c>
      <c r="C26" s="312"/>
      <c r="D26" s="311" t="s">
        <v>174</v>
      </c>
      <c r="E26" s="313"/>
      <c r="F26" s="312"/>
    </row>
    <row r="27" spans="1:8" ht="14.25">
      <c r="A27" s="13" t="s">
        <v>133</v>
      </c>
      <c r="B27" s="320">
        <v>12.7901</v>
      </c>
      <c r="C27" s="322"/>
      <c r="D27" s="320">
        <v>12.8519</v>
      </c>
      <c r="E27" s="321"/>
      <c r="F27" s="322"/>
      <c r="H27" s="218"/>
    </row>
    <row r="28" spans="1:8" ht="14.25">
      <c r="A28" s="13" t="s">
        <v>0</v>
      </c>
      <c r="B28" s="320">
        <v>12.8659</v>
      </c>
      <c r="C28" s="322"/>
      <c r="D28" s="320">
        <v>12.9296</v>
      </c>
      <c r="E28" s="321"/>
      <c r="F28" s="322"/>
      <c r="H28" s="218"/>
    </row>
    <row r="29" spans="1:6" ht="14.25">
      <c r="A29" s="317" t="s">
        <v>164</v>
      </c>
      <c r="B29" s="318"/>
      <c r="C29" s="318"/>
      <c r="D29" s="318"/>
      <c r="E29" s="318"/>
      <c r="F29" s="319"/>
    </row>
    <row r="30" spans="1:6" ht="29.25" customHeight="1">
      <c r="A30" s="314" t="s">
        <v>165</v>
      </c>
      <c r="B30" s="315"/>
      <c r="C30" s="315"/>
      <c r="D30" s="315"/>
      <c r="E30" s="315"/>
      <c r="F30" s="316"/>
    </row>
    <row r="31" spans="1:6" ht="14.25">
      <c r="A31" s="12" t="s">
        <v>166</v>
      </c>
      <c r="B31" s="174"/>
      <c r="C31" s="174"/>
      <c r="D31" s="174"/>
      <c r="E31" s="174"/>
      <c r="F31" s="173"/>
    </row>
    <row r="32" spans="1:6" ht="14.25">
      <c r="A32" s="188" t="s">
        <v>167</v>
      </c>
      <c r="B32" s="187"/>
      <c r="C32" s="187"/>
      <c r="D32" s="187"/>
      <c r="E32" s="187"/>
      <c r="F32" s="186"/>
    </row>
    <row r="33" spans="1:6" ht="14.25">
      <c r="A33" s="229" t="s">
        <v>175</v>
      </c>
      <c r="B33" s="230"/>
      <c r="C33" s="230"/>
      <c r="D33" s="230"/>
      <c r="E33" s="163"/>
      <c r="F33" s="153"/>
    </row>
    <row r="34" spans="1:6" ht="14.25">
      <c r="A34" s="12" t="s">
        <v>168</v>
      </c>
      <c r="B34" s="230"/>
      <c r="C34" s="230"/>
      <c r="D34" s="230"/>
      <c r="E34" s="163"/>
      <c r="F34" s="153"/>
    </row>
  </sheetData>
  <sheetProtection/>
  <mergeCells count="11">
    <mergeCell ref="D27:F27"/>
    <mergeCell ref="D28:F28"/>
    <mergeCell ref="B27:C27"/>
    <mergeCell ref="B28:C28"/>
    <mergeCell ref="A29:F29"/>
    <mergeCell ref="A30:F30"/>
    <mergeCell ref="A21:F21"/>
    <mergeCell ref="A23:F24"/>
    <mergeCell ref="A25:F25"/>
    <mergeCell ref="B26:C26"/>
    <mergeCell ref="D26:F2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28125" style="5" customWidth="1"/>
    <col min="2" max="2" width="16.7109375" style="5" customWidth="1"/>
    <col min="3" max="3" width="15.140625" style="5" customWidth="1"/>
    <col min="4" max="4" width="15.28125" style="5" customWidth="1"/>
    <col min="5" max="5" width="10.7109375" style="5" customWidth="1"/>
    <col min="6" max="6" width="21.8515625" style="3" customWidth="1"/>
    <col min="7" max="7" width="40.140625" style="5" bestFit="1" customWidth="1"/>
    <col min="8" max="8" width="10.57421875" style="5" bestFit="1" customWidth="1"/>
    <col min="9" max="9" width="9.8515625" style="5" bestFit="1" customWidth="1"/>
    <col min="10" max="16384" width="9.140625" style="5" customWidth="1"/>
  </cols>
  <sheetData>
    <row r="1" spans="1:6" ht="14.25">
      <c r="A1" s="51" t="s">
        <v>29</v>
      </c>
      <c r="B1" s="60"/>
      <c r="C1" s="59"/>
      <c r="D1" s="58"/>
      <c r="E1" s="58"/>
      <c r="F1" s="154"/>
    </row>
    <row r="2" spans="1:6" ht="14.25">
      <c r="A2" s="51" t="s">
        <v>121</v>
      </c>
      <c r="B2" s="60"/>
      <c r="C2" s="133"/>
      <c r="D2" s="60"/>
      <c r="E2" s="60"/>
      <c r="F2" s="154"/>
    </row>
    <row r="3" spans="1:6" ht="14.25">
      <c r="A3" s="51" t="s">
        <v>162</v>
      </c>
      <c r="B3" s="49"/>
      <c r="C3" s="50"/>
      <c r="D3" s="49"/>
      <c r="E3" s="49"/>
      <c r="F3" s="154"/>
    </row>
    <row r="4" spans="1:6" ht="14.25">
      <c r="A4" s="162"/>
      <c r="B4" s="160"/>
      <c r="C4" s="161"/>
      <c r="D4" s="160"/>
      <c r="E4" s="160"/>
      <c r="F4" s="61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6" ht="14.25">
      <c r="A6" s="36" t="s">
        <v>66</v>
      </c>
      <c r="B6" s="36"/>
      <c r="C6" s="83"/>
      <c r="D6" s="83"/>
      <c r="E6" s="83"/>
      <c r="F6" s="31"/>
    </row>
    <row r="7" spans="1:6" ht="14.25">
      <c r="A7" s="36" t="s">
        <v>21</v>
      </c>
      <c r="B7" s="23"/>
      <c r="C7" s="150"/>
      <c r="D7" s="150"/>
      <c r="E7" s="83"/>
      <c r="F7" s="148"/>
    </row>
    <row r="8" spans="1:11" ht="14.25">
      <c r="A8" s="36" t="s">
        <v>20</v>
      </c>
      <c r="B8" s="36"/>
      <c r="C8" s="83"/>
      <c r="D8" s="83"/>
      <c r="E8" s="83"/>
      <c r="F8" s="31"/>
      <c r="G8" s="42"/>
      <c r="J8" s="41"/>
      <c r="K8" s="1"/>
    </row>
    <row r="9" spans="1:11" ht="14.25">
      <c r="A9" s="35" t="s">
        <v>18</v>
      </c>
      <c r="B9" s="35" t="s">
        <v>14</v>
      </c>
      <c r="C9" s="39">
        <v>7</v>
      </c>
      <c r="D9" s="33">
        <v>71.16</v>
      </c>
      <c r="E9" s="77">
        <v>16.23</v>
      </c>
      <c r="F9" s="88" t="s">
        <v>93</v>
      </c>
      <c r="G9" s="42"/>
      <c r="H9" s="41"/>
      <c r="I9" s="41"/>
      <c r="J9" s="41"/>
      <c r="K9" s="1"/>
    </row>
    <row r="10" spans="1:11" ht="14.25">
      <c r="A10" s="35" t="s">
        <v>79</v>
      </c>
      <c r="B10" s="35" t="s">
        <v>14</v>
      </c>
      <c r="C10" s="39">
        <v>7</v>
      </c>
      <c r="D10" s="33">
        <v>70.99</v>
      </c>
      <c r="E10" s="77">
        <v>16.19</v>
      </c>
      <c r="F10" s="88" t="s">
        <v>91</v>
      </c>
      <c r="G10" s="42"/>
      <c r="H10" s="41"/>
      <c r="I10" s="41"/>
      <c r="J10" s="41"/>
      <c r="K10" s="1"/>
    </row>
    <row r="11" spans="1:11" ht="14.25">
      <c r="A11" s="35" t="s">
        <v>73</v>
      </c>
      <c r="B11" s="35" t="s">
        <v>14</v>
      </c>
      <c r="C11" s="39">
        <v>14</v>
      </c>
      <c r="D11" s="33">
        <v>70.98</v>
      </c>
      <c r="E11" s="77">
        <v>16.19</v>
      </c>
      <c r="F11" s="88" t="s">
        <v>92</v>
      </c>
      <c r="G11" s="42"/>
      <c r="H11" s="41"/>
      <c r="I11" s="41"/>
      <c r="J11" s="41"/>
      <c r="K11" s="1"/>
    </row>
    <row r="12" spans="1:9" s="142" customFormat="1" ht="14.25">
      <c r="A12" s="35" t="s">
        <v>90</v>
      </c>
      <c r="B12" s="35" t="s">
        <v>14</v>
      </c>
      <c r="C12" s="39">
        <v>6</v>
      </c>
      <c r="D12" s="33">
        <v>61.14</v>
      </c>
      <c r="E12" s="77">
        <v>13.95</v>
      </c>
      <c r="F12" s="88" t="s">
        <v>89</v>
      </c>
      <c r="G12" s="42"/>
      <c r="H12" s="41"/>
      <c r="I12" s="41"/>
    </row>
    <row r="13" spans="1:9" s="142" customFormat="1" ht="14.25">
      <c r="A13" s="35" t="s">
        <v>88</v>
      </c>
      <c r="B13" s="35" t="s">
        <v>70</v>
      </c>
      <c r="C13" s="39">
        <v>6</v>
      </c>
      <c r="D13" s="33">
        <v>60.93</v>
      </c>
      <c r="E13" s="77">
        <v>13.9</v>
      </c>
      <c r="F13" s="198" t="s">
        <v>87</v>
      </c>
      <c r="G13" s="42"/>
      <c r="H13" s="41"/>
      <c r="I13" s="41"/>
    </row>
    <row r="14" spans="1:9" s="142" customFormat="1" ht="14.25">
      <c r="A14" s="35" t="s">
        <v>17</v>
      </c>
      <c r="B14" s="35" t="s">
        <v>14</v>
      </c>
      <c r="C14" s="39">
        <v>1</v>
      </c>
      <c r="D14" s="33">
        <v>10.15</v>
      </c>
      <c r="E14" s="77">
        <v>2.32</v>
      </c>
      <c r="F14" s="198" t="s">
        <v>86</v>
      </c>
      <c r="G14" s="42"/>
      <c r="H14" s="41"/>
      <c r="I14" s="41"/>
    </row>
    <row r="15" spans="1:7" s="196" customFormat="1" ht="14.25">
      <c r="A15" s="120" t="s">
        <v>13</v>
      </c>
      <c r="B15" s="36"/>
      <c r="C15" s="83"/>
      <c r="D15" s="82">
        <f>SUM(D9:D14)</f>
        <v>345.34999999999997</v>
      </c>
      <c r="E15" s="82">
        <f>SUM(E9:E14)</f>
        <v>78.78</v>
      </c>
      <c r="F15" s="31"/>
      <c r="G15" s="197"/>
    </row>
    <row r="16" spans="1:7" s="196" customFormat="1" ht="14.25">
      <c r="A16" s="36" t="s">
        <v>35</v>
      </c>
      <c r="B16" s="36"/>
      <c r="C16" s="83"/>
      <c r="D16" s="113"/>
      <c r="E16" s="112"/>
      <c r="F16" s="31"/>
      <c r="G16" s="197"/>
    </row>
    <row r="17" spans="1:7" s="196" customFormat="1" ht="14.25">
      <c r="A17" s="36" t="s">
        <v>20</v>
      </c>
      <c r="B17" s="36"/>
      <c r="C17" s="83"/>
      <c r="D17" s="113"/>
      <c r="E17" s="112"/>
      <c r="F17" s="31"/>
      <c r="G17" s="197"/>
    </row>
    <row r="18" spans="1:9" s="196" customFormat="1" ht="14.25">
      <c r="A18" s="35" t="s">
        <v>71</v>
      </c>
      <c r="B18" s="35" t="s">
        <v>70</v>
      </c>
      <c r="C18" s="39">
        <v>2</v>
      </c>
      <c r="D18" s="33">
        <v>23.78</v>
      </c>
      <c r="E18" s="77">
        <v>5.42</v>
      </c>
      <c r="F18" s="88" t="s">
        <v>85</v>
      </c>
      <c r="G18" s="42"/>
      <c r="H18" s="41"/>
      <c r="I18" s="41"/>
    </row>
    <row r="19" spans="1:7" s="196" customFormat="1" ht="14.25">
      <c r="A19" s="120" t="s">
        <v>13</v>
      </c>
      <c r="B19" s="120"/>
      <c r="C19" s="152"/>
      <c r="D19" s="118">
        <f>SUM(D18)</f>
        <v>23.78</v>
      </c>
      <c r="E19" s="118">
        <f>SUM(E18)</f>
        <v>5.42</v>
      </c>
      <c r="F19" s="31"/>
      <c r="G19" s="197"/>
    </row>
    <row r="20" spans="1:7" s="196" customFormat="1" ht="14.25" hidden="1">
      <c r="A20" s="36" t="s">
        <v>61</v>
      </c>
      <c r="B20" s="120"/>
      <c r="C20" s="152"/>
      <c r="D20" s="190"/>
      <c r="E20" s="190"/>
      <c r="F20" s="70"/>
      <c r="G20" s="197"/>
    </row>
    <row r="21" spans="1:7" s="196" customFormat="1" ht="14.25" hidden="1">
      <c r="A21" s="36" t="s">
        <v>60</v>
      </c>
      <c r="B21" s="120"/>
      <c r="C21" s="152"/>
      <c r="D21" s="190"/>
      <c r="E21" s="190"/>
      <c r="F21" s="70"/>
      <c r="G21" s="197"/>
    </row>
    <row r="22" spans="1:7" s="196" customFormat="1" ht="14.25" hidden="1">
      <c r="A22" s="23"/>
      <c r="B22" s="23"/>
      <c r="C22" s="78"/>
      <c r="D22" s="77"/>
      <c r="E22" s="77"/>
      <c r="F22" s="79"/>
      <c r="G22" s="197"/>
    </row>
    <row r="23" spans="1:7" s="196" customFormat="1" ht="14.25" hidden="1">
      <c r="A23" s="120" t="s">
        <v>13</v>
      </c>
      <c r="B23" s="120"/>
      <c r="C23" s="152"/>
      <c r="D23" s="118">
        <f>SUM(D22)</f>
        <v>0</v>
      </c>
      <c r="E23" s="118">
        <f>SUM(E22)</f>
        <v>0</v>
      </c>
      <c r="F23" s="70"/>
      <c r="G23" s="197"/>
    </row>
    <row r="24" spans="1:6" ht="14.25">
      <c r="A24" s="120" t="s">
        <v>12</v>
      </c>
      <c r="B24" s="23"/>
      <c r="C24" s="78"/>
      <c r="D24" s="77"/>
      <c r="E24" s="77"/>
      <c r="F24" s="122"/>
    </row>
    <row r="25" spans="1:7" ht="14.25">
      <c r="A25" s="120" t="s">
        <v>11</v>
      </c>
      <c r="B25" s="23"/>
      <c r="C25" s="78"/>
      <c r="D25" s="33">
        <v>49.18</v>
      </c>
      <c r="E25" s="77">
        <v>11.22</v>
      </c>
      <c r="F25" s="70"/>
      <c r="G25" s="42"/>
    </row>
    <row r="26" spans="1:7" ht="14.25">
      <c r="A26" s="120" t="s">
        <v>10</v>
      </c>
      <c r="B26" s="23"/>
      <c r="C26" s="195"/>
      <c r="D26" s="194">
        <v>20.06</v>
      </c>
      <c r="E26" s="77">
        <v>4.58</v>
      </c>
      <c r="F26" s="122"/>
      <c r="G26" s="42"/>
    </row>
    <row r="27" spans="1:10" s="142" customFormat="1" ht="14.25">
      <c r="A27" s="147" t="s">
        <v>9</v>
      </c>
      <c r="B27" s="147"/>
      <c r="C27" s="193"/>
      <c r="D27" s="145">
        <f>D15+D19+D25+D26+D23</f>
        <v>438.37</v>
      </c>
      <c r="E27" s="145">
        <f>E15+E19+E25+E26+E23</f>
        <v>100</v>
      </c>
      <c r="F27" s="159"/>
      <c r="G27" s="192"/>
      <c r="I27" s="25"/>
      <c r="J27" s="24"/>
    </row>
    <row r="28" spans="1:6" s="142" customFormat="1" ht="14.25">
      <c r="A28" s="158" t="s">
        <v>8</v>
      </c>
      <c r="B28" s="157"/>
      <c r="C28" s="157"/>
      <c r="D28" s="157"/>
      <c r="E28" s="220"/>
      <c r="F28" s="156"/>
    </row>
    <row r="29" spans="1:6" ht="15" customHeight="1">
      <c r="A29" s="158" t="s">
        <v>7</v>
      </c>
      <c r="B29" s="157"/>
      <c r="C29" s="157"/>
      <c r="D29" s="157"/>
      <c r="E29" s="157"/>
      <c r="F29" s="156"/>
    </row>
    <row r="30" spans="1:6" ht="14.25">
      <c r="A30" s="140" t="s">
        <v>6</v>
      </c>
      <c r="B30" s="139"/>
      <c r="C30" s="138"/>
      <c r="D30" s="138"/>
      <c r="E30" s="155"/>
      <c r="F30" s="154"/>
    </row>
    <row r="31" spans="1:6" ht="15" customHeight="1">
      <c r="A31" s="304" t="s">
        <v>163</v>
      </c>
      <c r="B31" s="305"/>
      <c r="C31" s="305"/>
      <c r="D31" s="305"/>
      <c r="E31" s="305"/>
      <c r="F31" s="306"/>
    </row>
    <row r="32" spans="1:6" ht="15" customHeight="1">
      <c r="A32" s="307"/>
      <c r="B32" s="305"/>
      <c r="C32" s="305"/>
      <c r="D32" s="305"/>
      <c r="E32" s="305"/>
      <c r="F32" s="306"/>
    </row>
    <row r="33" spans="1:6" ht="14.25">
      <c r="A33" s="308" t="s">
        <v>5</v>
      </c>
      <c r="B33" s="309"/>
      <c r="C33" s="309"/>
      <c r="D33" s="309"/>
      <c r="E33" s="309"/>
      <c r="F33" s="310"/>
    </row>
    <row r="34" spans="1:6" s="136" customFormat="1" ht="25.5" customHeight="1">
      <c r="A34" s="15" t="s">
        <v>4</v>
      </c>
      <c r="B34" s="311" t="s">
        <v>161</v>
      </c>
      <c r="C34" s="312"/>
      <c r="D34" s="311" t="s">
        <v>174</v>
      </c>
      <c r="E34" s="313"/>
      <c r="F34" s="312"/>
    </row>
    <row r="35" spans="1:8" s="136" customFormat="1" ht="14.25">
      <c r="A35" s="13" t="s">
        <v>133</v>
      </c>
      <c r="B35" s="320">
        <v>12.8014</v>
      </c>
      <c r="C35" s="322"/>
      <c r="D35" s="320">
        <v>12.8568</v>
      </c>
      <c r="E35" s="321"/>
      <c r="F35" s="322"/>
      <c r="H35" s="219"/>
    </row>
    <row r="36" spans="1:15" s="1" customFormat="1" ht="14.25">
      <c r="A36" s="13" t="s">
        <v>1</v>
      </c>
      <c r="B36" s="320">
        <v>11.6499</v>
      </c>
      <c r="C36" s="322"/>
      <c r="D36" s="320">
        <v>11.7017</v>
      </c>
      <c r="E36" s="321"/>
      <c r="F36" s="322"/>
      <c r="G36" s="136"/>
      <c r="H36" s="219"/>
      <c r="N36" s="2"/>
      <c r="O36" s="2"/>
    </row>
    <row r="37" spans="1:15" s="1" customFormat="1" ht="14.25">
      <c r="A37" s="13" t="s">
        <v>0</v>
      </c>
      <c r="B37" s="320">
        <v>13.0101</v>
      </c>
      <c r="C37" s="322"/>
      <c r="D37" s="320">
        <v>13.0679</v>
      </c>
      <c r="E37" s="321"/>
      <c r="F37" s="322"/>
      <c r="G37" s="136"/>
      <c r="H37" s="219"/>
      <c r="N37" s="2"/>
      <c r="O37" s="2"/>
    </row>
    <row r="38" spans="1:6" ht="15" customHeight="1">
      <c r="A38" s="317" t="s">
        <v>164</v>
      </c>
      <c r="B38" s="318"/>
      <c r="C38" s="318"/>
      <c r="D38" s="318"/>
      <c r="E38" s="318"/>
      <c r="F38" s="319"/>
    </row>
    <row r="39" spans="1:6" s="135" customFormat="1" ht="30.75" customHeight="1">
      <c r="A39" s="314" t="s">
        <v>165</v>
      </c>
      <c r="B39" s="315"/>
      <c r="C39" s="315"/>
      <c r="D39" s="315"/>
      <c r="E39" s="315"/>
      <c r="F39" s="316"/>
    </row>
    <row r="40" spans="1:6" ht="14.25">
      <c r="A40" s="12" t="s">
        <v>166</v>
      </c>
      <c r="B40" s="174"/>
      <c r="C40" s="174"/>
      <c r="D40" s="174"/>
      <c r="E40" s="174"/>
      <c r="F40" s="173"/>
    </row>
    <row r="41" spans="1:6" ht="14.25">
      <c r="A41" s="188" t="s">
        <v>167</v>
      </c>
      <c r="B41" s="187"/>
      <c r="C41" s="187"/>
      <c r="D41" s="187"/>
      <c r="E41" s="187"/>
      <c r="F41" s="186"/>
    </row>
    <row r="42" spans="1:6" s="134" customFormat="1" ht="14.25">
      <c r="A42" s="229" t="s">
        <v>176</v>
      </c>
      <c r="B42" s="230"/>
      <c r="C42" s="230"/>
      <c r="D42" s="230"/>
      <c r="E42" s="163"/>
      <c r="F42" s="153"/>
    </row>
    <row r="43" spans="1:6" s="134" customFormat="1" ht="14.25">
      <c r="A43" s="12" t="s">
        <v>168</v>
      </c>
      <c r="B43" s="230"/>
      <c r="C43" s="230"/>
      <c r="D43" s="230"/>
      <c r="E43" s="163"/>
      <c r="F43" s="153"/>
    </row>
  </sheetData>
  <sheetProtection/>
  <mergeCells count="12">
    <mergeCell ref="A38:F38"/>
    <mergeCell ref="A33:F33"/>
    <mergeCell ref="A39:F39"/>
    <mergeCell ref="A31:F32"/>
    <mergeCell ref="B34:C34"/>
    <mergeCell ref="D34:F34"/>
    <mergeCell ref="B35:C35"/>
    <mergeCell ref="B36:C36"/>
    <mergeCell ref="B37:C37"/>
    <mergeCell ref="D35:F35"/>
    <mergeCell ref="D36:F36"/>
    <mergeCell ref="D37:F3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7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1.8515625" style="23" customWidth="1"/>
    <col min="2" max="2" width="16.7109375" style="199" customWidth="1"/>
    <col min="3" max="3" width="15.140625" style="199" customWidth="1"/>
    <col min="4" max="4" width="15.28125" style="199" customWidth="1"/>
    <col min="5" max="5" width="10.7109375" style="199" customWidth="1"/>
    <col min="6" max="6" width="23.7109375" style="154" customWidth="1"/>
    <col min="7" max="7" width="37.140625" style="5" bestFit="1" customWidth="1"/>
    <col min="8" max="8" width="10.57421875" style="5" bestFit="1" customWidth="1"/>
    <col min="9" max="9" width="9.8515625" style="5" bestFit="1" customWidth="1"/>
    <col min="10" max="16384" width="9.140625" style="5" customWidth="1"/>
  </cols>
  <sheetData>
    <row r="1" spans="1:5" ht="14.25">
      <c r="A1" s="51" t="s">
        <v>29</v>
      </c>
      <c r="B1" s="60"/>
      <c r="C1" s="59"/>
      <c r="D1" s="58"/>
      <c r="E1" s="58"/>
    </row>
    <row r="2" spans="1:5" ht="14.25">
      <c r="A2" s="51" t="s">
        <v>122</v>
      </c>
      <c r="B2" s="60"/>
      <c r="C2" s="133"/>
      <c r="D2" s="60"/>
      <c r="E2" s="60"/>
    </row>
    <row r="3" spans="1:5" ht="14.25">
      <c r="A3" s="51" t="s">
        <v>162</v>
      </c>
      <c r="B3" s="49"/>
      <c r="C3" s="50"/>
      <c r="D3" s="49"/>
      <c r="E3" s="49"/>
    </row>
    <row r="4" spans="1:6" ht="14.25">
      <c r="A4" s="162"/>
      <c r="B4" s="160"/>
      <c r="C4" s="161"/>
      <c r="D4" s="160"/>
      <c r="E4" s="160"/>
      <c r="F4" s="61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7" ht="14.25">
      <c r="A6" s="36" t="s">
        <v>66</v>
      </c>
      <c r="B6" s="36"/>
      <c r="C6" s="83"/>
      <c r="D6" s="83"/>
      <c r="E6" s="83"/>
      <c r="F6" s="31"/>
      <c r="G6" s="42"/>
    </row>
    <row r="7" spans="1:7" ht="14.25">
      <c r="A7" s="36" t="s">
        <v>21</v>
      </c>
      <c r="B7" s="23"/>
      <c r="C7" s="150"/>
      <c r="D7" s="150"/>
      <c r="E7" s="83"/>
      <c r="F7" s="148"/>
      <c r="G7" s="42"/>
    </row>
    <row r="8" spans="1:7" ht="14.25">
      <c r="A8" s="36" t="s">
        <v>20</v>
      </c>
      <c r="B8" s="36"/>
      <c r="C8" s="83"/>
      <c r="D8" s="83"/>
      <c r="E8" s="83"/>
      <c r="F8" s="31"/>
      <c r="G8" s="42"/>
    </row>
    <row r="9" spans="1:9" ht="14.25">
      <c r="A9" s="35" t="s">
        <v>18</v>
      </c>
      <c r="B9" s="35" t="s">
        <v>14</v>
      </c>
      <c r="C9" s="39">
        <v>23</v>
      </c>
      <c r="D9" s="33">
        <v>233.81</v>
      </c>
      <c r="E9" s="77">
        <v>15.83</v>
      </c>
      <c r="F9" s="88" t="s">
        <v>93</v>
      </c>
      <c r="G9" s="42"/>
      <c r="H9" s="41"/>
      <c r="I9" s="41"/>
    </row>
    <row r="10" spans="1:9" ht="14.25">
      <c r="A10" s="35" t="s">
        <v>79</v>
      </c>
      <c r="B10" s="35" t="s">
        <v>14</v>
      </c>
      <c r="C10" s="39">
        <v>23</v>
      </c>
      <c r="D10" s="33">
        <v>233.25</v>
      </c>
      <c r="E10" s="77">
        <v>15.8</v>
      </c>
      <c r="F10" s="88" t="s">
        <v>91</v>
      </c>
      <c r="G10" s="42"/>
      <c r="H10" s="41"/>
      <c r="I10" s="41"/>
    </row>
    <row r="11" spans="1:9" ht="14.25">
      <c r="A11" s="231" t="s">
        <v>96</v>
      </c>
      <c r="B11" s="227" t="s">
        <v>129</v>
      </c>
      <c r="C11" s="39">
        <v>23</v>
      </c>
      <c r="D11" s="33">
        <v>230.65</v>
      </c>
      <c r="E11" s="77">
        <v>15.62</v>
      </c>
      <c r="F11" s="88" t="s">
        <v>95</v>
      </c>
      <c r="G11" s="42"/>
      <c r="H11" s="41"/>
      <c r="I11" s="41"/>
    </row>
    <row r="12" spans="1:9" ht="14.25">
      <c r="A12" s="35" t="s">
        <v>19</v>
      </c>
      <c r="B12" s="35" t="s">
        <v>14</v>
      </c>
      <c r="C12" s="39">
        <v>22</v>
      </c>
      <c r="D12" s="33">
        <v>223.62</v>
      </c>
      <c r="E12" s="77">
        <v>15.14</v>
      </c>
      <c r="F12" s="198" t="s">
        <v>94</v>
      </c>
      <c r="G12" s="42"/>
      <c r="H12" s="41"/>
      <c r="I12" s="41"/>
    </row>
    <row r="13" spans="1:9" ht="14.25">
      <c r="A13" s="35" t="s">
        <v>17</v>
      </c>
      <c r="B13" s="35" t="s">
        <v>14</v>
      </c>
      <c r="C13" s="39">
        <v>10</v>
      </c>
      <c r="D13" s="33">
        <v>101.49</v>
      </c>
      <c r="E13" s="77">
        <v>6.87</v>
      </c>
      <c r="F13" s="198" t="s">
        <v>86</v>
      </c>
      <c r="G13" s="42"/>
      <c r="H13" s="41"/>
      <c r="I13" s="41"/>
    </row>
    <row r="14" spans="1:7" ht="14.25">
      <c r="A14" s="120" t="s">
        <v>13</v>
      </c>
      <c r="B14" s="36"/>
      <c r="C14" s="83"/>
      <c r="D14" s="82">
        <f>SUM(D9:D13)</f>
        <v>1022.82</v>
      </c>
      <c r="E14" s="82">
        <f>SUM(E9:E13)</f>
        <v>69.26</v>
      </c>
      <c r="F14" s="31"/>
      <c r="G14" s="42"/>
    </row>
    <row r="15" spans="1:7" ht="14.25">
      <c r="A15" s="36" t="s">
        <v>35</v>
      </c>
      <c r="B15" s="36"/>
      <c r="C15" s="83"/>
      <c r="D15" s="113"/>
      <c r="E15" s="112"/>
      <c r="F15" s="31"/>
      <c r="G15" s="42"/>
    </row>
    <row r="16" spans="1:7" ht="14.25">
      <c r="A16" s="36" t="s">
        <v>20</v>
      </c>
      <c r="B16" s="36"/>
      <c r="C16" s="83"/>
      <c r="D16" s="113"/>
      <c r="E16" s="112"/>
      <c r="F16" s="31"/>
      <c r="G16" s="42"/>
    </row>
    <row r="17" spans="1:9" ht="14.25">
      <c r="A17" s="35" t="s">
        <v>71</v>
      </c>
      <c r="B17" s="35" t="s">
        <v>70</v>
      </c>
      <c r="C17" s="39">
        <v>24</v>
      </c>
      <c r="D17" s="33">
        <v>285.33</v>
      </c>
      <c r="E17" s="77">
        <v>19.32</v>
      </c>
      <c r="F17" s="88" t="s">
        <v>85</v>
      </c>
      <c r="G17" s="42"/>
      <c r="H17" s="41"/>
      <c r="I17" s="41"/>
    </row>
    <row r="18" spans="1:7" ht="14.25">
      <c r="A18" s="120" t="s">
        <v>13</v>
      </c>
      <c r="B18" s="120"/>
      <c r="C18" s="152"/>
      <c r="D18" s="118">
        <f>SUM(D17)</f>
        <v>285.33</v>
      </c>
      <c r="E18" s="118">
        <f>SUM(E17)</f>
        <v>19.32</v>
      </c>
      <c r="F18" s="31"/>
      <c r="G18" s="42"/>
    </row>
    <row r="19" spans="1:6" ht="14.25">
      <c r="A19" s="120" t="s">
        <v>12</v>
      </c>
      <c r="B19" s="23"/>
      <c r="C19" s="78"/>
      <c r="D19" s="77"/>
      <c r="E19" s="77"/>
      <c r="F19" s="122"/>
    </row>
    <row r="20" spans="1:7" ht="14.25">
      <c r="A20" s="120" t="s">
        <v>11</v>
      </c>
      <c r="B20" s="23"/>
      <c r="C20" s="78"/>
      <c r="D20" s="33">
        <v>83.23</v>
      </c>
      <c r="E20" s="77">
        <v>5.64</v>
      </c>
      <c r="F20" s="70"/>
      <c r="G20" s="42"/>
    </row>
    <row r="21" spans="1:7" ht="14.25">
      <c r="A21" s="120" t="s">
        <v>10</v>
      </c>
      <c r="B21" s="23"/>
      <c r="C21" s="195"/>
      <c r="D21" s="194">
        <v>85.33</v>
      </c>
      <c r="E21" s="200">
        <v>5.78</v>
      </c>
      <c r="F21" s="122"/>
      <c r="G21" s="42"/>
    </row>
    <row r="22" spans="1:10" s="142" customFormat="1" ht="14.25">
      <c r="A22" s="147" t="s">
        <v>9</v>
      </c>
      <c r="B22" s="147"/>
      <c r="C22" s="146"/>
      <c r="D22" s="145">
        <f>D14+D18+D20+D21</f>
        <v>1476.71</v>
      </c>
      <c r="E22" s="145">
        <f>E14+E18+E20+E21</f>
        <v>100.00000000000001</v>
      </c>
      <c r="F22" s="159"/>
      <c r="G22" s="192"/>
      <c r="I22" s="25"/>
      <c r="J22" s="24"/>
    </row>
    <row r="23" spans="1:6" s="142" customFormat="1" ht="14.25">
      <c r="A23" s="158" t="s">
        <v>8</v>
      </c>
      <c r="B23" s="157"/>
      <c r="C23" s="157"/>
      <c r="D23" s="157"/>
      <c r="E23" s="220"/>
      <c r="F23" s="156"/>
    </row>
    <row r="24" spans="1:6" ht="15" customHeight="1">
      <c r="A24" s="158" t="s">
        <v>7</v>
      </c>
      <c r="B24" s="157"/>
      <c r="C24" s="157"/>
      <c r="D24" s="157"/>
      <c r="E24" s="157"/>
      <c r="F24" s="156"/>
    </row>
    <row r="25" spans="1:5" ht="14.25">
      <c r="A25" s="140" t="s">
        <v>6</v>
      </c>
      <c r="B25" s="139"/>
      <c r="C25" s="138"/>
      <c r="D25" s="138"/>
      <c r="E25" s="155"/>
    </row>
    <row r="26" spans="1:6" ht="15" customHeight="1">
      <c r="A26" s="304" t="s">
        <v>163</v>
      </c>
      <c r="B26" s="305"/>
      <c r="C26" s="305"/>
      <c r="D26" s="305"/>
      <c r="E26" s="305"/>
      <c r="F26" s="306"/>
    </row>
    <row r="27" spans="1:6" ht="15" customHeight="1">
      <c r="A27" s="307"/>
      <c r="B27" s="305"/>
      <c r="C27" s="305"/>
      <c r="D27" s="305"/>
      <c r="E27" s="305"/>
      <c r="F27" s="306"/>
    </row>
    <row r="28" spans="1:6" ht="14.25">
      <c r="A28" s="308" t="s">
        <v>5</v>
      </c>
      <c r="B28" s="309"/>
      <c r="C28" s="309"/>
      <c r="D28" s="309"/>
      <c r="E28" s="309"/>
      <c r="F28" s="310"/>
    </row>
    <row r="29" spans="1:6" s="136" customFormat="1" ht="15" customHeight="1">
      <c r="A29" s="15" t="s">
        <v>4</v>
      </c>
      <c r="B29" s="311" t="s">
        <v>161</v>
      </c>
      <c r="C29" s="312"/>
      <c r="D29" s="311" t="s">
        <v>174</v>
      </c>
      <c r="E29" s="313"/>
      <c r="F29" s="312"/>
    </row>
    <row r="30" spans="1:8" s="136" customFormat="1" ht="14.25">
      <c r="A30" s="13" t="s">
        <v>133</v>
      </c>
      <c r="B30" s="320">
        <v>12.7562</v>
      </c>
      <c r="C30" s="322"/>
      <c r="D30" s="320">
        <v>12.8122</v>
      </c>
      <c r="E30" s="321"/>
      <c r="F30" s="322"/>
      <c r="H30" s="219"/>
    </row>
    <row r="31" spans="1:8" s="136" customFormat="1" ht="14.25">
      <c r="A31" s="13" t="s">
        <v>0</v>
      </c>
      <c r="B31" s="320">
        <v>12.831</v>
      </c>
      <c r="C31" s="322"/>
      <c r="D31" s="320">
        <v>12.8888</v>
      </c>
      <c r="E31" s="321"/>
      <c r="F31" s="322"/>
      <c r="H31" s="219"/>
    </row>
    <row r="32" spans="1:6" ht="15" customHeight="1">
      <c r="A32" s="317" t="s">
        <v>164</v>
      </c>
      <c r="B32" s="318"/>
      <c r="C32" s="318"/>
      <c r="D32" s="318"/>
      <c r="E32" s="318"/>
      <c r="F32" s="319"/>
    </row>
    <row r="33" spans="1:6" s="135" customFormat="1" ht="30" customHeight="1">
      <c r="A33" s="314" t="s">
        <v>165</v>
      </c>
      <c r="B33" s="315"/>
      <c r="C33" s="315"/>
      <c r="D33" s="315"/>
      <c r="E33" s="315"/>
      <c r="F33" s="316"/>
    </row>
    <row r="34" spans="1:6" ht="14.25">
      <c r="A34" s="12" t="s">
        <v>166</v>
      </c>
      <c r="B34" s="174"/>
      <c r="C34" s="174"/>
      <c r="D34" s="174"/>
      <c r="E34" s="174"/>
      <c r="F34" s="173"/>
    </row>
    <row r="35" spans="1:6" ht="14.25">
      <c r="A35" s="188" t="s">
        <v>167</v>
      </c>
      <c r="B35" s="187"/>
      <c r="C35" s="187"/>
      <c r="D35" s="187"/>
      <c r="E35" s="187"/>
      <c r="F35" s="186"/>
    </row>
    <row r="36" spans="1:6" s="134" customFormat="1" ht="14.25">
      <c r="A36" s="229" t="s">
        <v>177</v>
      </c>
      <c r="B36" s="230"/>
      <c r="C36" s="230"/>
      <c r="D36" s="230"/>
      <c r="E36" s="163"/>
      <c r="F36" s="153"/>
    </row>
    <row r="37" spans="1:6" s="134" customFormat="1" ht="14.25">
      <c r="A37" s="12" t="s">
        <v>168</v>
      </c>
      <c r="B37" s="230"/>
      <c r="C37" s="230"/>
      <c r="D37" s="230"/>
      <c r="E37" s="163"/>
      <c r="F37" s="153"/>
    </row>
  </sheetData>
  <sheetProtection/>
  <mergeCells count="10">
    <mergeCell ref="A26:F27"/>
    <mergeCell ref="B29:C29"/>
    <mergeCell ref="D29:F29"/>
    <mergeCell ref="A33:F33"/>
    <mergeCell ref="B30:C30"/>
    <mergeCell ref="B31:C31"/>
    <mergeCell ref="A28:F28"/>
    <mergeCell ref="A32:F32"/>
    <mergeCell ref="D30:F30"/>
    <mergeCell ref="D31:F3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5.7109375" style="5" customWidth="1"/>
    <col min="2" max="2" width="18.7109375" style="5" customWidth="1"/>
    <col min="3" max="3" width="15.28125" style="5" bestFit="1" customWidth="1"/>
    <col min="4" max="4" width="15.421875" style="5" customWidth="1"/>
    <col min="5" max="5" width="12.7109375" style="5" customWidth="1"/>
    <col min="6" max="6" width="20.140625" style="3" customWidth="1"/>
    <col min="7" max="7" width="41.7109375" style="5" bestFit="1" customWidth="1"/>
    <col min="8" max="8" width="11.57421875" style="5" bestFit="1" customWidth="1"/>
    <col min="9" max="9" width="9.140625" style="5" customWidth="1"/>
    <col min="10" max="10" width="9.8515625" style="5" bestFit="1" customWidth="1"/>
    <col min="11" max="16384" width="9.140625" style="5" customWidth="1"/>
  </cols>
  <sheetData>
    <row r="1" spans="1:6" ht="14.25">
      <c r="A1" s="51" t="s">
        <v>29</v>
      </c>
      <c r="B1" s="60"/>
      <c r="C1" s="59"/>
      <c r="D1" s="58"/>
      <c r="E1" s="58"/>
      <c r="F1" s="154"/>
    </row>
    <row r="2" spans="1:6" ht="14.25">
      <c r="A2" s="51" t="s">
        <v>123</v>
      </c>
      <c r="B2" s="60"/>
      <c r="C2" s="59"/>
      <c r="D2" s="58"/>
      <c r="E2" s="58"/>
      <c r="F2" s="154"/>
    </row>
    <row r="3" spans="1:6" ht="14.25">
      <c r="A3" s="51" t="s">
        <v>162</v>
      </c>
      <c r="B3" s="49"/>
      <c r="C3" s="50"/>
      <c r="D3" s="49"/>
      <c r="E3" s="49"/>
      <c r="F3" s="154"/>
    </row>
    <row r="4" spans="1:6" ht="14.25">
      <c r="A4" s="51"/>
      <c r="B4" s="49"/>
      <c r="C4" s="50"/>
      <c r="D4" s="49"/>
      <c r="E4" s="49"/>
      <c r="F4" s="154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6" ht="14.25">
      <c r="A6" s="120" t="s">
        <v>130</v>
      </c>
      <c r="B6" s="23"/>
      <c r="C6" s="150"/>
      <c r="D6" s="77"/>
      <c r="E6" s="151"/>
      <c r="F6" s="122"/>
    </row>
    <row r="7" spans="1:6" ht="14.25">
      <c r="A7" s="23" t="s">
        <v>141</v>
      </c>
      <c r="B7" s="23" t="s">
        <v>131</v>
      </c>
      <c r="C7" s="150">
        <v>3400000</v>
      </c>
      <c r="D7" s="77">
        <v>3387.46</v>
      </c>
      <c r="E7" s="151">
        <v>97.61</v>
      </c>
      <c r="F7" s="122" t="s">
        <v>142</v>
      </c>
    </row>
    <row r="8" spans="1:8" s="142" customFormat="1" ht="14.25">
      <c r="A8" s="120" t="s">
        <v>13</v>
      </c>
      <c r="B8" s="120"/>
      <c r="C8" s="152"/>
      <c r="D8" s="118">
        <f>SUM(D7)</f>
        <v>3387.46</v>
      </c>
      <c r="E8" s="118">
        <f>SUM(E7)</f>
        <v>97.61</v>
      </c>
      <c r="F8" s="205"/>
      <c r="H8" s="192"/>
    </row>
    <row r="9" spans="1:6" ht="14.25">
      <c r="A9" s="120" t="s">
        <v>12</v>
      </c>
      <c r="B9" s="23"/>
      <c r="C9" s="78"/>
      <c r="D9" s="77"/>
      <c r="E9" s="151"/>
      <c r="F9" s="122"/>
    </row>
    <row r="10" spans="1:8" ht="14.25">
      <c r="A10" s="120" t="s">
        <v>11</v>
      </c>
      <c r="B10" s="23"/>
      <c r="C10" s="78"/>
      <c r="D10" s="33">
        <v>83.05</v>
      </c>
      <c r="E10" s="151">
        <v>2.39</v>
      </c>
      <c r="F10" s="122"/>
      <c r="H10" s="42"/>
    </row>
    <row r="11" spans="1:8" ht="14.25">
      <c r="A11" s="120" t="s">
        <v>10</v>
      </c>
      <c r="B11" s="23"/>
      <c r="C11" s="195"/>
      <c r="D11" s="33">
        <v>-0.08</v>
      </c>
      <c r="E11" s="151">
        <v>0</v>
      </c>
      <c r="F11" s="122"/>
      <c r="H11" s="42"/>
    </row>
    <row r="12" spans="1:11" s="142" customFormat="1" ht="14.25">
      <c r="A12" s="147" t="s">
        <v>9</v>
      </c>
      <c r="B12" s="147"/>
      <c r="C12" s="146"/>
      <c r="D12" s="145">
        <f>D8+D10+D11</f>
        <v>3470.4300000000003</v>
      </c>
      <c r="E12" s="145">
        <f>E8+E10+E11</f>
        <v>100</v>
      </c>
      <c r="F12" s="159"/>
      <c r="H12" s="192"/>
      <c r="J12" s="25"/>
      <c r="K12" s="24"/>
    </row>
    <row r="13" spans="1:6" s="142" customFormat="1" ht="14.25">
      <c r="A13" s="23" t="s">
        <v>8</v>
      </c>
      <c r="B13" s="22"/>
      <c r="C13" s="21"/>
      <c r="D13" s="204"/>
      <c r="E13" s="204"/>
      <c r="F13" s="18"/>
    </row>
    <row r="14" spans="1:6" ht="17.25" customHeight="1">
      <c r="A14" s="158" t="s">
        <v>7</v>
      </c>
      <c r="B14" s="203"/>
      <c r="C14" s="203"/>
      <c r="D14" s="203"/>
      <c r="E14" s="203"/>
      <c r="F14" s="202"/>
    </row>
    <row r="15" spans="1:6" ht="14.25">
      <c r="A15" s="201" t="s">
        <v>6</v>
      </c>
      <c r="B15" s="184"/>
      <c r="C15" s="184"/>
      <c r="D15" s="184"/>
      <c r="E15" s="184"/>
      <c r="F15" s="185"/>
    </row>
    <row r="16" spans="1:6" ht="15" customHeight="1">
      <c r="A16" s="304" t="s">
        <v>163</v>
      </c>
      <c r="B16" s="305"/>
      <c r="C16" s="305"/>
      <c r="D16" s="305"/>
      <c r="E16" s="305"/>
      <c r="F16" s="306"/>
    </row>
    <row r="17" spans="1:6" ht="14.25">
      <c r="A17" s="307"/>
      <c r="B17" s="305"/>
      <c r="C17" s="305"/>
      <c r="D17" s="305"/>
      <c r="E17" s="305"/>
      <c r="F17" s="306"/>
    </row>
    <row r="18" spans="1:6" ht="14.25">
      <c r="A18" s="308" t="s">
        <v>5</v>
      </c>
      <c r="B18" s="309"/>
      <c r="C18" s="309"/>
      <c r="D18" s="309"/>
      <c r="E18" s="309"/>
      <c r="F18" s="310"/>
    </row>
    <row r="19" spans="1:6" ht="15" customHeight="1">
      <c r="A19" s="15" t="s">
        <v>4</v>
      </c>
      <c r="B19" s="311" t="s">
        <v>161</v>
      </c>
      <c r="C19" s="312"/>
      <c r="D19" s="311" t="s">
        <v>174</v>
      </c>
      <c r="E19" s="313"/>
      <c r="F19" s="312"/>
    </row>
    <row r="20" spans="1:8" ht="14.25">
      <c r="A20" s="13" t="s">
        <v>134</v>
      </c>
      <c r="B20" s="320">
        <v>10.0404</v>
      </c>
      <c r="C20" s="322"/>
      <c r="D20" s="320">
        <v>10.0834</v>
      </c>
      <c r="E20" s="321"/>
      <c r="F20" s="322"/>
      <c r="H20" s="224"/>
    </row>
    <row r="21" spans="1:8" ht="14.25">
      <c r="A21" s="13" t="s">
        <v>133</v>
      </c>
      <c r="B21" s="320">
        <v>12.8413</v>
      </c>
      <c r="C21" s="322"/>
      <c r="D21" s="320">
        <v>12.8964</v>
      </c>
      <c r="E21" s="321"/>
      <c r="F21" s="322"/>
      <c r="H21" s="224"/>
    </row>
    <row r="22" spans="1:8" ht="14.25">
      <c r="A22" s="13" t="s">
        <v>1</v>
      </c>
      <c r="B22" s="320">
        <v>10.0446</v>
      </c>
      <c r="C22" s="322"/>
      <c r="D22" s="320">
        <v>10.0919</v>
      </c>
      <c r="E22" s="321"/>
      <c r="F22" s="322"/>
      <c r="H22" s="224"/>
    </row>
    <row r="23" spans="1:8" ht="14.25">
      <c r="A23" s="13" t="s">
        <v>0</v>
      </c>
      <c r="B23" s="320">
        <v>13.0461</v>
      </c>
      <c r="C23" s="322"/>
      <c r="D23" s="320">
        <v>13.1076</v>
      </c>
      <c r="E23" s="321"/>
      <c r="F23" s="322"/>
      <c r="H23" s="224"/>
    </row>
    <row r="24" spans="1:6" ht="14.25">
      <c r="A24" s="317" t="s">
        <v>164</v>
      </c>
      <c r="B24" s="318"/>
      <c r="C24" s="318"/>
      <c r="D24" s="318"/>
      <c r="E24" s="318"/>
      <c r="F24" s="319"/>
    </row>
    <row r="25" spans="1:6" ht="36" customHeight="1">
      <c r="A25" s="314" t="s">
        <v>165</v>
      </c>
      <c r="B25" s="315"/>
      <c r="C25" s="315"/>
      <c r="D25" s="315"/>
      <c r="E25" s="315"/>
      <c r="F25" s="316"/>
    </row>
    <row r="26" spans="1:6" ht="14.25">
      <c r="A26" s="12" t="s">
        <v>166</v>
      </c>
      <c r="B26" s="174"/>
      <c r="C26" s="174"/>
      <c r="D26" s="174"/>
      <c r="E26" s="174"/>
      <c r="F26" s="173"/>
    </row>
    <row r="27" spans="1:6" ht="14.25">
      <c r="A27" s="188" t="s">
        <v>167</v>
      </c>
      <c r="B27" s="187"/>
      <c r="C27" s="187"/>
      <c r="D27" s="187"/>
      <c r="E27" s="187"/>
      <c r="F27" s="186"/>
    </row>
    <row r="28" spans="1:6" ht="14.25">
      <c r="A28" s="229" t="s">
        <v>178</v>
      </c>
      <c r="B28" s="230"/>
      <c r="C28" s="230"/>
      <c r="D28" s="230"/>
      <c r="E28" s="163"/>
      <c r="F28" s="153"/>
    </row>
    <row r="29" spans="1:6" ht="14.25">
      <c r="A29" s="12" t="s">
        <v>168</v>
      </c>
      <c r="B29" s="230"/>
      <c r="C29" s="230"/>
      <c r="D29" s="230"/>
      <c r="E29" s="163"/>
      <c r="F29" s="153"/>
    </row>
  </sheetData>
  <sheetProtection/>
  <mergeCells count="14">
    <mergeCell ref="A25:F25"/>
    <mergeCell ref="A24:F24"/>
    <mergeCell ref="A18:F18"/>
    <mergeCell ref="B20:C20"/>
    <mergeCell ref="B21:C21"/>
    <mergeCell ref="B22:C22"/>
    <mergeCell ref="B23:C23"/>
    <mergeCell ref="D23:F23"/>
    <mergeCell ref="A16:F17"/>
    <mergeCell ref="B19:C19"/>
    <mergeCell ref="D19:F19"/>
    <mergeCell ref="D20:F20"/>
    <mergeCell ref="D21:F21"/>
    <mergeCell ref="D22:F22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8515625" style="5" customWidth="1"/>
    <col min="2" max="2" width="18.7109375" style="5" customWidth="1"/>
    <col min="3" max="3" width="16.140625" style="5" customWidth="1"/>
    <col min="4" max="4" width="14.7109375" style="5" customWidth="1"/>
    <col min="5" max="5" width="12.57421875" style="5" customWidth="1"/>
    <col min="6" max="6" width="20.421875" style="3" customWidth="1"/>
    <col min="7" max="7" width="41.7109375" style="5" bestFit="1" customWidth="1"/>
    <col min="8" max="8" width="10.57421875" style="5" bestFit="1" customWidth="1"/>
    <col min="9" max="16384" width="9.140625" style="5" customWidth="1"/>
  </cols>
  <sheetData>
    <row r="1" spans="1:6" ht="14.25">
      <c r="A1" s="51" t="s">
        <v>29</v>
      </c>
      <c r="B1" s="60"/>
      <c r="C1" s="59"/>
      <c r="D1" s="58"/>
      <c r="E1" s="58"/>
      <c r="F1" s="56"/>
    </row>
    <row r="2" spans="1:6" ht="14.25">
      <c r="A2" s="323" t="s">
        <v>124</v>
      </c>
      <c r="B2" s="324"/>
      <c r="C2" s="324"/>
      <c r="D2" s="324"/>
      <c r="E2" s="324"/>
      <c r="F2" s="325"/>
    </row>
    <row r="3" spans="1:6" ht="14.25">
      <c r="A3" s="51" t="s">
        <v>162</v>
      </c>
      <c r="B3" s="49"/>
      <c r="C3" s="50"/>
      <c r="D3" s="49"/>
      <c r="E3" s="49"/>
      <c r="F3" s="47"/>
    </row>
    <row r="4" spans="1:6" ht="14.25">
      <c r="A4" s="51"/>
      <c r="B4" s="49"/>
      <c r="C4" s="50"/>
      <c r="D4" s="49"/>
      <c r="E4" s="49"/>
      <c r="F4" s="47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11" ht="14.25">
      <c r="A6" s="36" t="s">
        <v>66</v>
      </c>
      <c r="B6" s="36"/>
      <c r="C6" s="83"/>
      <c r="D6" s="83"/>
      <c r="E6" s="83"/>
      <c r="F6" s="31"/>
      <c r="G6" s="42"/>
      <c r="J6" s="41"/>
      <c r="K6" s="1"/>
    </row>
    <row r="7" spans="1:11" ht="14.25">
      <c r="A7" s="36" t="s">
        <v>21</v>
      </c>
      <c r="B7" s="23"/>
      <c r="C7" s="150"/>
      <c r="D7" s="150"/>
      <c r="E7" s="83"/>
      <c r="F7" s="148"/>
      <c r="G7" s="42"/>
      <c r="J7" s="41"/>
      <c r="K7" s="1"/>
    </row>
    <row r="8" spans="1:11" ht="14.25">
      <c r="A8" s="36" t="s">
        <v>20</v>
      </c>
      <c r="B8" s="36"/>
      <c r="C8" s="83"/>
      <c r="D8" s="83"/>
      <c r="E8" s="83"/>
      <c r="F8" s="31"/>
      <c r="G8" s="42"/>
      <c r="J8" s="41"/>
      <c r="K8" s="1"/>
    </row>
    <row r="9" spans="1:11" ht="14.25">
      <c r="A9" s="35" t="s">
        <v>16</v>
      </c>
      <c r="B9" s="35" t="s">
        <v>14</v>
      </c>
      <c r="C9" s="39">
        <v>4</v>
      </c>
      <c r="D9" s="33">
        <v>40.62</v>
      </c>
      <c r="E9" s="77">
        <v>14.12</v>
      </c>
      <c r="F9" s="88" t="s">
        <v>99</v>
      </c>
      <c r="G9" s="42"/>
      <c r="H9" s="41"/>
      <c r="I9" s="41"/>
      <c r="J9" s="41"/>
      <c r="K9" s="1"/>
    </row>
    <row r="10" spans="1:11" ht="14.25">
      <c r="A10" s="35" t="s">
        <v>17</v>
      </c>
      <c r="B10" s="35" t="s">
        <v>14</v>
      </c>
      <c r="C10" s="39">
        <v>4</v>
      </c>
      <c r="D10" s="33">
        <v>40.59</v>
      </c>
      <c r="E10" s="77">
        <v>14.12</v>
      </c>
      <c r="F10" s="88" t="s">
        <v>86</v>
      </c>
      <c r="G10" s="42"/>
      <c r="H10" s="41"/>
      <c r="I10" s="41"/>
      <c r="J10" s="41"/>
      <c r="K10" s="1"/>
    </row>
    <row r="11" spans="1:11" ht="14.25">
      <c r="A11" s="231" t="s">
        <v>96</v>
      </c>
      <c r="B11" s="227" t="s">
        <v>129</v>
      </c>
      <c r="C11" s="39">
        <v>4</v>
      </c>
      <c r="D11" s="33">
        <v>40.11</v>
      </c>
      <c r="E11" s="77">
        <v>13.95</v>
      </c>
      <c r="F11" s="88" t="s">
        <v>95</v>
      </c>
      <c r="G11" s="42"/>
      <c r="H11" s="41"/>
      <c r="I11" s="41"/>
      <c r="J11" s="41"/>
      <c r="K11" s="1"/>
    </row>
    <row r="12" spans="1:11" ht="14.25">
      <c r="A12" s="35" t="s">
        <v>75</v>
      </c>
      <c r="B12" s="35" t="s">
        <v>74</v>
      </c>
      <c r="C12" s="39">
        <v>3</v>
      </c>
      <c r="D12" s="33">
        <v>30.39</v>
      </c>
      <c r="E12" s="77">
        <v>10.57</v>
      </c>
      <c r="F12" s="198" t="s">
        <v>98</v>
      </c>
      <c r="G12" s="42"/>
      <c r="H12" s="41"/>
      <c r="I12" s="41"/>
      <c r="J12" s="41"/>
      <c r="K12" s="1"/>
    </row>
    <row r="13" spans="1:11" ht="14.25">
      <c r="A13" s="35" t="s">
        <v>19</v>
      </c>
      <c r="B13" s="35" t="s">
        <v>14</v>
      </c>
      <c r="C13" s="39">
        <v>2</v>
      </c>
      <c r="D13" s="33">
        <v>20.33</v>
      </c>
      <c r="E13" s="77">
        <v>7.07</v>
      </c>
      <c r="F13" s="198" t="s">
        <v>94</v>
      </c>
      <c r="G13" s="42"/>
      <c r="H13" s="41"/>
      <c r="I13" s="41"/>
      <c r="J13" s="41"/>
      <c r="K13" s="1"/>
    </row>
    <row r="14" spans="1:11" ht="14.25">
      <c r="A14" s="35" t="s">
        <v>88</v>
      </c>
      <c r="B14" s="35" t="s">
        <v>70</v>
      </c>
      <c r="C14" s="39">
        <v>2</v>
      </c>
      <c r="D14" s="33">
        <v>20.31</v>
      </c>
      <c r="E14" s="77">
        <v>7.06</v>
      </c>
      <c r="F14" s="198" t="s">
        <v>87</v>
      </c>
      <c r="G14" s="42"/>
      <c r="H14" s="41"/>
      <c r="I14" s="41"/>
      <c r="J14" s="41"/>
      <c r="K14" s="1"/>
    </row>
    <row r="15" spans="1:11" ht="14.25">
      <c r="A15" s="23" t="s">
        <v>90</v>
      </c>
      <c r="B15" s="23" t="s">
        <v>14</v>
      </c>
      <c r="C15" s="39">
        <v>1</v>
      </c>
      <c r="D15" s="33">
        <v>10.19</v>
      </c>
      <c r="E15" s="77">
        <v>3.54</v>
      </c>
      <c r="F15" s="88" t="s">
        <v>89</v>
      </c>
      <c r="G15" s="42"/>
      <c r="H15" s="41"/>
      <c r="I15" s="41"/>
      <c r="J15" s="41"/>
      <c r="K15" s="1"/>
    </row>
    <row r="16" spans="1:11" ht="14.25">
      <c r="A16" s="120" t="s">
        <v>13</v>
      </c>
      <c r="B16" s="36"/>
      <c r="C16" s="83"/>
      <c r="D16" s="82">
        <f>SUM(D9:D15)</f>
        <v>202.54000000000002</v>
      </c>
      <c r="E16" s="82">
        <f>SUM(E9:E15)</f>
        <v>70.43</v>
      </c>
      <c r="F16" s="31"/>
      <c r="G16" s="42"/>
      <c r="J16" s="41"/>
      <c r="K16" s="1"/>
    </row>
    <row r="17" spans="1:11" ht="14.25">
      <c r="A17" s="36" t="s">
        <v>35</v>
      </c>
      <c r="B17" s="36"/>
      <c r="C17" s="83"/>
      <c r="D17" s="113"/>
      <c r="E17" s="112"/>
      <c r="F17" s="31"/>
      <c r="G17" s="42"/>
      <c r="J17" s="41"/>
      <c r="K17" s="1"/>
    </row>
    <row r="18" spans="1:11" ht="14.25">
      <c r="A18" s="36" t="s">
        <v>20</v>
      </c>
      <c r="B18" s="36"/>
      <c r="C18" s="83"/>
      <c r="D18" s="113"/>
      <c r="E18" s="112"/>
      <c r="F18" s="31"/>
      <c r="G18" s="42"/>
      <c r="J18" s="41"/>
      <c r="K18" s="1"/>
    </row>
    <row r="19" spans="1:11" ht="14.25">
      <c r="A19" s="35" t="s">
        <v>71</v>
      </c>
      <c r="B19" s="35" t="s">
        <v>70</v>
      </c>
      <c r="C19" s="39">
        <v>4</v>
      </c>
      <c r="D19" s="33">
        <v>47.56</v>
      </c>
      <c r="E19" s="77">
        <v>16.54</v>
      </c>
      <c r="F19" s="88" t="s">
        <v>85</v>
      </c>
      <c r="G19" s="42"/>
      <c r="H19" s="41"/>
      <c r="I19" s="41"/>
      <c r="J19" s="41"/>
      <c r="K19" s="1"/>
    </row>
    <row r="20" spans="1:11" ht="14.25">
      <c r="A20" s="120" t="s">
        <v>13</v>
      </c>
      <c r="B20" s="120"/>
      <c r="C20" s="152"/>
      <c r="D20" s="118">
        <f>SUM(D19)</f>
        <v>47.56</v>
      </c>
      <c r="E20" s="118">
        <f>SUM(E19)</f>
        <v>16.54</v>
      </c>
      <c r="F20" s="31"/>
      <c r="G20" s="42"/>
      <c r="J20" s="41"/>
      <c r="K20" s="1"/>
    </row>
    <row r="21" spans="1:6" ht="14.25">
      <c r="A21" s="120" t="s">
        <v>12</v>
      </c>
      <c r="B21" s="23"/>
      <c r="C21" s="78"/>
      <c r="D21" s="77"/>
      <c r="E21" s="77"/>
      <c r="F21" s="122"/>
    </row>
    <row r="22" spans="1:11" ht="14.25">
      <c r="A22" s="120" t="s">
        <v>11</v>
      </c>
      <c r="B22" s="23"/>
      <c r="C22" s="78"/>
      <c r="D22" s="33">
        <v>23.72</v>
      </c>
      <c r="E22" s="172">
        <v>8.25</v>
      </c>
      <c r="F22" s="70"/>
      <c r="G22" s="42"/>
      <c r="J22" s="41"/>
      <c r="K22" s="1"/>
    </row>
    <row r="23" spans="1:11" ht="14.25">
      <c r="A23" s="120" t="s">
        <v>10</v>
      </c>
      <c r="B23" s="23"/>
      <c r="C23" s="195"/>
      <c r="D23" s="194">
        <v>13.77</v>
      </c>
      <c r="E23" s="208">
        <v>4.78</v>
      </c>
      <c r="F23" s="122"/>
      <c r="G23" s="42"/>
      <c r="J23" s="41"/>
      <c r="K23" s="1"/>
    </row>
    <row r="24" spans="1:7" s="142" customFormat="1" ht="14.25">
      <c r="A24" s="147" t="s">
        <v>9</v>
      </c>
      <c r="B24" s="147"/>
      <c r="C24" s="146"/>
      <c r="D24" s="145">
        <f>D16+D20+D22+D23</f>
        <v>287.59000000000003</v>
      </c>
      <c r="E24" s="145">
        <f>E16+E20+E22+E23</f>
        <v>100</v>
      </c>
      <c r="F24" s="159"/>
      <c r="G24" s="192"/>
    </row>
    <row r="25" spans="1:6" s="142" customFormat="1" ht="14.25">
      <c r="A25" s="23" t="s">
        <v>8</v>
      </c>
      <c r="B25" s="22"/>
      <c r="C25" s="21"/>
      <c r="D25" s="20"/>
      <c r="E25" s="20"/>
      <c r="F25" s="143"/>
    </row>
    <row r="26" spans="1:6" ht="14.25">
      <c r="A26" s="207" t="s">
        <v>7</v>
      </c>
      <c r="B26" s="139"/>
      <c r="C26" s="138"/>
      <c r="D26" s="138"/>
      <c r="E26" s="138"/>
      <c r="F26" s="137"/>
    </row>
    <row r="27" spans="1:6" ht="14.25">
      <c r="A27" s="206" t="s">
        <v>97</v>
      </c>
      <c r="B27" s="139"/>
      <c r="C27" s="138"/>
      <c r="D27" s="138"/>
      <c r="E27" s="138"/>
      <c r="F27" s="137"/>
    </row>
    <row r="28" spans="1:6" ht="15" customHeight="1">
      <c r="A28" s="304" t="s">
        <v>163</v>
      </c>
      <c r="B28" s="305"/>
      <c r="C28" s="305"/>
      <c r="D28" s="305"/>
      <c r="E28" s="305"/>
      <c r="F28" s="306"/>
    </row>
    <row r="29" spans="1:6" ht="14.25">
      <c r="A29" s="307"/>
      <c r="B29" s="305"/>
      <c r="C29" s="305"/>
      <c r="D29" s="305"/>
      <c r="E29" s="305"/>
      <c r="F29" s="306"/>
    </row>
    <row r="30" spans="1:6" ht="14.25">
      <c r="A30" s="308" t="s">
        <v>5</v>
      </c>
      <c r="B30" s="309"/>
      <c r="C30" s="309"/>
      <c r="D30" s="309"/>
      <c r="E30" s="309"/>
      <c r="F30" s="310"/>
    </row>
    <row r="31" spans="1:6" s="136" customFormat="1" ht="15" customHeight="1">
      <c r="A31" s="15" t="s">
        <v>4</v>
      </c>
      <c r="B31" s="311" t="s">
        <v>161</v>
      </c>
      <c r="C31" s="312"/>
      <c r="D31" s="311" t="s">
        <v>174</v>
      </c>
      <c r="E31" s="313"/>
      <c r="F31" s="312"/>
    </row>
    <row r="32" spans="1:8" s="136" customFormat="1" ht="14.25">
      <c r="A32" s="13" t="s">
        <v>133</v>
      </c>
      <c r="B32" s="320">
        <v>12.7508</v>
      </c>
      <c r="C32" s="322"/>
      <c r="D32" s="320">
        <v>12.8056</v>
      </c>
      <c r="E32" s="321"/>
      <c r="F32" s="322"/>
      <c r="H32" s="219"/>
    </row>
    <row r="33" spans="1:8" s="136" customFormat="1" ht="14.25">
      <c r="A33" s="13" t="s">
        <v>0</v>
      </c>
      <c r="B33" s="320">
        <v>12.8331</v>
      </c>
      <c r="C33" s="322"/>
      <c r="D33" s="320">
        <v>12.8897</v>
      </c>
      <c r="E33" s="321"/>
      <c r="F33" s="322"/>
      <c r="H33" s="219"/>
    </row>
    <row r="34" spans="1:6" ht="14.25">
      <c r="A34" s="317" t="s">
        <v>164</v>
      </c>
      <c r="B34" s="318"/>
      <c r="C34" s="318"/>
      <c r="D34" s="318"/>
      <c r="E34" s="318"/>
      <c r="F34" s="319"/>
    </row>
    <row r="35" spans="1:6" s="135" customFormat="1" ht="33.75" customHeight="1">
      <c r="A35" s="314" t="s">
        <v>165</v>
      </c>
      <c r="B35" s="315"/>
      <c r="C35" s="315"/>
      <c r="D35" s="315"/>
      <c r="E35" s="315"/>
      <c r="F35" s="316"/>
    </row>
    <row r="36" spans="1:6" ht="14.25">
      <c r="A36" s="12" t="s">
        <v>166</v>
      </c>
      <c r="B36" s="174"/>
      <c r="C36" s="174"/>
      <c r="D36" s="174"/>
      <c r="E36" s="174"/>
      <c r="F36" s="173"/>
    </row>
    <row r="37" spans="1:6" ht="14.25">
      <c r="A37" s="188" t="s">
        <v>167</v>
      </c>
      <c r="B37" s="187"/>
      <c r="C37" s="187"/>
      <c r="D37" s="187"/>
      <c r="E37" s="187"/>
      <c r="F37" s="186"/>
    </row>
    <row r="38" spans="1:6" s="134" customFormat="1" ht="14.25">
      <c r="A38" s="229" t="s">
        <v>179</v>
      </c>
      <c r="B38" s="230"/>
      <c r="C38" s="230"/>
      <c r="D38" s="230"/>
      <c r="E38" s="163"/>
      <c r="F38" s="153"/>
    </row>
    <row r="39" spans="1:6" s="134" customFormat="1" ht="14.25">
      <c r="A39" s="12" t="s">
        <v>168</v>
      </c>
      <c r="B39" s="230"/>
      <c r="C39" s="230"/>
      <c r="D39" s="230"/>
      <c r="E39" s="163"/>
      <c r="F39" s="153"/>
    </row>
  </sheetData>
  <sheetProtection/>
  <mergeCells count="11">
    <mergeCell ref="B32:C32"/>
    <mergeCell ref="D32:F32"/>
    <mergeCell ref="D33:F33"/>
    <mergeCell ref="B33:C33"/>
    <mergeCell ref="A34:F34"/>
    <mergeCell ref="A35:F35"/>
    <mergeCell ref="A2:F2"/>
    <mergeCell ref="A28:F29"/>
    <mergeCell ref="A30:F30"/>
    <mergeCell ref="B31:C31"/>
    <mergeCell ref="D31:F3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3.00390625" style="5" customWidth="1"/>
    <col min="2" max="2" width="18.421875" style="5" customWidth="1"/>
    <col min="3" max="3" width="16.00390625" style="5" customWidth="1"/>
    <col min="4" max="4" width="15.421875" style="5" customWidth="1"/>
    <col min="5" max="5" width="13.57421875" style="5" customWidth="1"/>
    <col min="6" max="6" width="15.8515625" style="3" customWidth="1"/>
    <col min="7" max="7" width="34.8515625" style="5" bestFit="1" customWidth="1"/>
    <col min="8" max="8" width="9.8515625" style="5" bestFit="1" customWidth="1"/>
    <col min="9" max="16384" width="9.140625" style="5" customWidth="1"/>
  </cols>
  <sheetData>
    <row r="1" spans="1:6" ht="14.25">
      <c r="A1" s="51" t="s">
        <v>29</v>
      </c>
      <c r="B1" s="60"/>
      <c r="C1" s="59"/>
      <c r="D1" s="58"/>
      <c r="E1" s="58"/>
      <c r="F1" s="56"/>
    </row>
    <row r="2" spans="1:6" ht="14.25">
      <c r="A2" s="323" t="s">
        <v>125</v>
      </c>
      <c r="B2" s="324"/>
      <c r="C2" s="324"/>
      <c r="D2" s="324"/>
      <c r="E2" s="324"/>
      <c r="F2" s="325"/>
    </row>
    <row r="3" spans="1:6" ht="14.25">
      <c r="A3" s="51" t="s">
        <v>162</v>
      </c>
      <c r="B3" s="49"/>
      <c r="C3" s="50"/>
      <c r="D3" s="49"/>
      <c r="E3" s="49"/>
      <c r="F3" s="47"/>
    </row>
    <row r="4" spans="1:6" ht="14.25">
      <c r="A4" s="51"/>
      <c r="B4" s="49"/>
      <c r="C4" s="50"/>
      <c r="D4" s="49"/>
      <c r="E4" s="49"/>
      <c r="F4" s="47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7" ht="14.25">
      <c r="A6" s="36" t="s">
        <v>66</v>
      </c>
      <c r="B6" s="36"/>
      <c r="C6" s="83"/>
      <c r="D6" s="83"/>
      <c r="E6" s="83"/>
      <c r="F6" s="31"/>
      <c r="G6" s="42"/>
    </row>
    <row r="7" spans="1:11" ht="14.25">
      <c r="A7" s="36" t="s">
        <v>21</v>
      </c>
      <c r="B7" s="23"/>
      <c r="C7" s="150"/>
      <c r="D7" s="150"/>
      <c r="E7" s="83"/>
      <c r="F7" s="148"/>
      <c r="G7" s="192"/>
      <c r="H7" s="142"/>
      <c r="I7" s="25"/>
      <c r="J7" s="24"/>
      <c r="K7" s="142"/>
    </row>
    <row r="8" spans="1:7" ht="14.25">
      <c r="A8" s="36" t="s">
        <v>20</v>
      </c>
      <c r="B8" s="36"/>
      <c r="C8" s="83"/>
      <c r="D8" s="83"/>
      <c r="E8" s="83"/>
      <c r="F8" s="31"/>
      <c r="G8" s="42"/>
    </row>
    <row r="9" spans="1:11" ht="14.25">
      <c r="A9" s="35" t="s">
        <v>18</v>
      </c>
      <c r="B9" s="35" t="s">
        <v>14</v>
      </c>
      <c r="C9" s="39">
        <v>90</v>
      </c>
      <c r="D9" s="33">
        <v>914.92</v>
      </c>
      <c r="E9" s="77">
        <v>15.65</v>
      </c>
      <c r="F9" s="88" t="s">
        <v>93</v>
      </c>
      <c r="G9" s="192"/>
      <c r="H9" s="209"/>
      <c r="I9" s="24"/>
      <c r="J9" s="24"/>
      <c r="K9" s="142"/>
    </row>
    <row r="10" spans="1:9" ht="14.25">
      <c r="A10" s="35" t="s">
        <v>79</v>
      </c>
      <c r="B10" s="35" t="s">
        <v>14</v>
      </c>
      <c r="C10" s="39">
        <v>90</v>
      </c>
      <c r="D10" s="33">
        <v>912.73</v>
      </c>
      <c r="E10" s="77">
        <v>15.61</v>
      </c>
      <c r="F10" s="88" t="s">
        <v>91</v>
      </c>
      <c r="G10" s="192"/>
      <c r="H10" s="209"/>
      <c r="I10" s="24"/>
    </row>
    <row r="11" spans="1:11" ht="14.25">
      <c r="A11" s="231" t="s">
        <v>96</v>
      </c>
      <c r="B11" s="227" t="s">
        <v>129</v>
      </c>
      <c r="C11" s="39">
        <v>89</v>
      </c>
      <c r="D11" s="33">
        <v>892.53</v>
      </c>
      <c r="E11" s="77">
        <v>15.27</v>
      </c>
      <c r="F11" s="88" t="s">
        <v>95</v>
      </c>
      <c r="G11" s="192"/>
      <c r="H11" s="209"/>
      <c r="I11" s="24"/>
      <c r="J11" s="24"/>
      <c r="K11" s="142"/>
    </row>
    <row r="12" spans="1:11" ht="14.25">
      <c r="A12" s="35" t="s">
        <v>90</v>
      </c>
      <c r="B12" s="35" t="s">
        <v>14</v>
      </c>
      <c r="C12" s="39">
        <v>33</v>
      </c>
      <c r="D12" s="33">
        <v>336.25</v>
      </c>
      <c r="E12" s="77">
        <v>5.75</v>
      </c>
      <c r="F12" s="198" t="s">
        <v>89</v>
      </c>
      <c r="G12" s="192"/>
      <c r="H12" s="209"/>
      <c r="I12" s="24"/>
      <c r="J12" s="24"/>
      <c r="K12" s="142"/>
    </row>
    <row r="13" spans="1:11" ht="14.25">
      <c r="A13" s="35" t="s">
        <v>19</v>
      </c>
      <c r="B13" s="35" t="s">
        <v>14</v>
      </c>
      <c r="C13" s="39">
        <v>28</v>
      </c>
      <c r="D13" s="33">
        <v>284.61</v>
      </c>
      <c r="E13" s="77">
        <v>4.87</v>
      </c>
      <c r="F13" s="198" t="s">
        <v>94</v>
      </c>
      <c r="G13" s="192"/>
      <c r="H13" s="209"/>
      <c r="I13" s="24"/>
      <c r="J13" s="24"/>
      <c r="K13" s="142"/>
    </row>
    <row r="14" spans="1:11" ht="14.25">
      <c r="A14" s="35" t="s">
        <v>75</v>
      </c>
      <c r="B14" s="35" t="s">
        <v>74</v>
      </c>
      <c r="C14" s="39">
        <v>20</v>
      </c>
      <c r="D14" s="33">
        <v>202.62</v>
      </c>
      <c r="E14" s="77">
        <v>3.47</v>
      </c>
      <c r="F14" s="198" t="s">
        <v>101</v>
      </c>
      <c r="G14" s="192"/>
      <c r="H14" s="209"/>
      <c r="I14" s="24"/>
      <c r="J14" s="24"/>
      <c r="K14" s="142"/>
    </row>
    <row r="15" spans="1:11" ht="14.25">
      <c r="A15" s="23" t="s">
        <v>73</v>
      </c>
      <c r="B15" s="23" t="s">
        <v>14</v>
      </c>
      <c r="C15" s="39">
        <v>28</v>
      </c>
      <c r="D15" s="33">
        <v>141.96</v>
      </c>
      <c r="E15" s="77">
        <v>2.43</v>
      </c>
      <c r="F15" s="88" t="s">
        <v>92</v>
      </c>
      <c r="G15" s="192"/>
      <c r="H15" s="209"/>
      <c r="I15" s="24"/>
      <c r="J15" s="24"/>
      <c r="K15" s="142"/>
    </row>
    <row r="16" spans="1:11" ht="14.25">
      <c r="A16" s="35" t="s">
        <v>17</v>
      </c>
      <c r="B16" s="35" t="s">
        <v>14</v>
      </c>
      <c r="C16" s="39">
        <v>13</v>
      </c>
      <c r="D16" s="33">
        <v>131.93</v>
      </c>
      <c r="E16" s="77">
        <v>2.26</v>
      </c>
      <c r="F16" s="88" t="s">
        <v>86</v>
      </c>
      <c r="G16" s="192"/>
      <c r="H16" s="209"/>
      <c r="I16" s="24"/>
      <c r="J16" s="24"/>
      <c r="K16" s="142"/>
    </row>
    <row r="17" spans="1:11" ht="14.25">
      <c r="A17" s="120" t="s">
        <v>13</v>
      </c>
      <c r="B17" s="36"/>
      <c r="C17" s="83"/>
      <c r="D17" s="82">
        <f>SUM(D9:D16)</f>
        <v>3817.55</v>
      </c>
      <c r="E17" s="27">
        <f>SUM(E9:E16)</f>
        <v>65.31</v>
      </c>
      <c r="F17" s="31"/>
      <c r="G17" s="192"/>
      <c r="H17" s="142"/>
      <c r="I17" s="24"/>
      <c r="J17" s="24"/>
      <c r="K17" s="142"/>
    </row>
    <row r="18" spans="1:9" ht="14.25">
      <c r="A18" s="36" t="s">
        <v>35</v>
      </c>
      <c r="B18" s="36"/>
      <c r="C18" s="83"/>
      <c r="D18" s="113"/>
      <c r="E18" s="112"/>
      <c r="F18" s="31"/>
      <c r="G18" s="42"/>
      <c r="I18" s="210"/>
    </row>
    <row r="19" spans="1:9" ht="14.25">
      <c r="A19" s="36" t="s">
        <v>20</v>
      </c>
      <c r="B19" s="36"/>
      <c r="C19" s="83"/>
      <c r="D19" s="113"/>
      <c r="E19" s="112"/>
      <c r="F19" s="31"/>
      <c r="G19" s="42"/>
      <c r="I19" s="210"/>
    </row>
    <row r="20" spans="1:11" ht="14.25">
      <c r="A20" s="35" t="s">
        <v>71</v>
      </c>
      <c r="B20" s="35" t="s">
        <v>70</v>
      </c>
      <c r="C20" s="39">
        <v>70</v>
      </c>
      <c r="D20" s="33">
        <v>832.22</v>
      </c>
      <c r="E20" s="77">
        <v>14.23</v>
      </c>
      <c r="F20" s="88" t="s">
        <v>85</v>
      </c>
      <c r="G20" s="192"/>
      <c r="H20" s="209"/>
      <c r="I20" s="24"/>
      <c r="J20" s="24"/>
      <c r="K20" s="142"/>
    </row>
    <row r="21" spans="1:11" ht="14.25">
      <c r="A21" s="35" t="s">
        <v>69</v>
      </c>
      <c r="B21" s="35" t="s">
        <v>70</v>
      </c>
      <c r="C21" s="39">
        <v>50</v>
      </c>
      <c r="D21" s="33">
        <v>595.74</v>
      </c>
      <c r="E21" s="77">
        <v>10.19</v>
      </c>
      <c r="F21" s="198" t="s">
        <v>100</v>
      </c>
      <c r="G21" s="192"/>
      <c r="H21" s="209"/>
      <c r="I21" s="24"/>
      <c r="J21" s="24"/>
      <c r="K21" s="142"/>
    </row>
    <row r="22" spans="1:7" ht="14.25">
      <c r="A22" s="120" t="s">
        <v>13</v>
      </c>
      <c r="B22" s="120"/>
      <c r="C22" s="152"/>
      <c r="D22" s="118">
        <f>SUM(D20:D21)</f>
        <v>1427.96</v>
      </c>
      <c r="E22" s="118">
        <f>SUM(E20:E21)</f>
        <v>24.42</v>
      </c>
      <c r="F22" s="31"/>
      <c r="G22" s="42"/>
    </row>
    <row r="23" spans="1:11" ht="14.25">
      <c r="A23" s="120" t="s">
        <v>12</v>
      </c>
      <c r="B23" s="23"/>
      <c r="C23" s="150"/>
      <c r="D23" s="77"/>
      <c r="E23" s="167"/>
      <c r="F23" s="148"/>
      <c r="G23" s="192"/>
      <c r="H23" s="142"/>
      <c r="I23" s="25"/>
      <c r="J23" s="24"/>
      <c r="K23" s="142"/>
    </row>
    <row r="24" spans="1:7" ht="14.25">
      <c r="A24" s="120" t="s">
        <v>11</v>
      </c>
      <c r="B24" s="23"/>
      <c r="C24" s="150"/>
      <c r="D24" s="77">
        <v>275.63</v>
      </c>
      <c r="E24" s="167">
        <v>4.71</v>
      </c>
      <c r="F24" s="148"/>
      <c r="G24" s="42"/>
    </row>
    <row r="25" spans="1:11" ht="14.25">
      <c r="A25" s="120" t="s">
        <v>10</v>
      </c>
      <c r="B25" s="23"/>
      <c r="C25" s="149"/>
      <c r="D25" s="194">
        <v>325.39</v>
      </c>
      <c r="E25" s="167">
        <v>5.56</v>
      </c>
      <c r="F25" s="148"/>
      <c r="G25" s="192"/>
      <c r="H25" s="142"/>
      <c r="I25" s="25"/>
      <c r="J25" s="24"/>
      <c r="K25" s="142"/>
    </row>
    <row r="26" spans="1:10" s="142" customFormat="1" ht="14.25">
      <c r="A26" s="147" t="s">
        <v>9</v>
      </c>
      <c r="B26" s="147"/>
      <c r="C26" s="146"/>
      <c r="D26" s="145">
        <f>D17+D22+D24+D25</f>
        <v>5846.530000000001</v>
      </c>
      <c r="E26" s="145">
        <f>E17+E22+E24+E25</f>
        <v>100</v>
      </c>
      <c r="F26" s="144"/>
      <c r="G26" s="192"/>
      <c r="I26" s="25"/>
      <c r="J26" s="24"/>
    </row>
    <row r="27" spans="1:6" s="142" customFormat="1" ht="14.25">
      <c r="A27" s="23" t="s">
        <v>8</v>
      </c>
      <c r="B27" s="22"/>
      <c r="C27" s="21"/>
      <c r="D27" s="20"/>
      <c r="E27" s="20"/>
      <c r="F27" s="143"/>
    </row>
    <row r="28" spans="1:6" ht="14.25">
      <c r="A28" s="141" t="s">
        <v>7</v>
      </c>
      <c r="B28" s="139"/>
      <c r="C28" s="138"/>
      <c r="D28" s="138"/>
      <c r="E28" s="138"/>
      <c r="F28" s="137"/>
    </row>
    <row r="29" spans="1:6" ht="14.25">
      <c r="A29" s="140" t="s">
        <v>6</v>
      </c>
      <c r="B29" s="139"/>
      <c r="C29" s="138"/>
      <c r="D29" s="138"/>
      <c r="E29" s="138"/>
      <c r="F29" s="137"/>
    </row>
    <row r="30" spans="1:6" ht="15" customHeight="1">
      <c r="A30" s="304" t="s">
        <v>163</v>
      </c>
      <c r="B30" s="305"/>
      <c r="C30" s="305"/>
      <c r="D30" s="305"/>
      <c r="E30" s="305"/>
      <c r="F30" s="306"/>
    </row>
    <row r="31" spans="1:6" ht="14.25">
      <c r="A31" s="307"/>
      <c r="B31" s="305"/>
      <c r="C31" s="305"/>
      <c r="D31" s="305"/>
      <c r="E31" s="305"/>
      <c r="F31" s="306"/>
    </row>
    <row r="32" spans="1:6" ht="14.25">
      <c r="A32" s="308" t="s">
        <v>5</v>
      </c>
      <c r="B32" s="309"/>
      <c r="C32" s="309"/>
      <c r="D32" s="309"/>
      <c r="E32" s="309"/>
      <c r="F32" s="310"/>
    </row>
    <row r="33" spans="1:6" s="136" customFormat="1" ht="15" customHeight="1">
      <c r="A33" s="15" t="s">
        <v>4</v>
      </c>
      <c r="B33" s="311" t="s">
        <v>161</v>
      </c>
      <c r="C33" s="312"/>
      <c r="D33" s="311" t="s">
        <v>174</v>
      </c>
      <c r="E33" s="313"/>
      <c r="F33" s="312"/>
    </row>
    <row r="34" spans="1:8" s="136" customFormat="1" ht="14.25">
      <c r="A34" s="13" t="s">
        <v>133</v>
      </c>
      <c r="B34" s="320">
        <v>12.7494</v>
      </c>
      <c r="C34" s="322"/>
      <c r="D34" s="320">
        <v>12.8048</v>
      </c>
      <c r="E34" s="321"/>
      <c r="F34" s="322"/>
      <c r="H34" s="219"/>
    </row>
    <row r="35" spans="1:8" s="136" customFormat="1" ht="14.25">
      <c r="A35" s="13" t="s">
        <v>1</v>
      </c>
      <c r="B35" s="320">
        <v>11.6802</v>
      </c>
      <c r="C35" s="322"/>
      <c r="D35" s="320">
        <v>11.7324</v>
      </c>
      <c r="E35" s="321"/>
      <c r="F35" s="322"/>
      <c r="H35" s="219"/>
    </row>
    <row r="36" spans="1:8" s="136" customFormat="1" ht="14.25">
      <c r="A36" s="13" t="s">
        <v>0</v>
      </c>
      <c r="B36" s="320">
        <v>12.7969</v>
      </c>
      <c r="C36" s="322"/>
      <c r="D36" s="320">
        <v>12.854</v>
      </c>
      <c r="E36" s="321"/>
      <c r="F36" s="322"/>
      <c r="H36" s="219"/>
    </row>
    <row r="37" spans="1:6" ht="14.25">
      <c r="A37" s="317" t="s">
        <v>164</v>
      </c>
      <c r="B37" s="318"/>
      <c r="C37" s="318"/>
      <c r="D37" s="318"/>
      <c r="E37" s="318"/>
      <c r="F37" s="319"/>
    </row>
    <row r="38" spans="1:6" s="135" customFormat="1" ht="32.25" customHeight="1">
      <c r="A38" s="314" t="s">
        <v>165</v>
      </c>
      <c r="B38" s="315"/>
      <c r="C38" s="315"/>
      <c r="D38" s="315"/>
      <c r="E38" s="315"/>
      <c r="F38" s="316"/>
    </row>
    <row r="39" spans="1:6" ht="14.25">
      <c r="A39" s="12" t="s">
        <v>166</v>
      </c>
      <c r="B39" s="174"/>
      <c r="C39" s="174"/>
      <c r="D39" s="174"/>
      <c r="E39" s="174"/>
      <c r="F39" s="173"/>
    </row>
    <row r="40" spans="1:6" ht="14.25">
      <c r="A40" s="188" t="s">
        <v>167</v>
      </c>
      <c r="B40" s="187"/>
      <c r="C40" s="187"/>
      <c r="D40" s="187"/>
      <c r="E40" s="187"/>
      <c r="F40" s="186"/>
    </row>
    <row r="41" spans="1:6" s="134" customFormat="1" ht="14.25">
      <c r="A41" s="229" t="s">
        <v>180</v>
      </c>
      <c r="B41" s="230"/>
      <c r="C41" s="230"/>
      <c r="D41" s="230"/>
      <c r="E41" s="163"/>
      <c r="F41" s="153"/>
    </row>
    <row r="42" spans="1:6" s="134" customFormat="1" ht="14.25">
      <c r="A42" s="12" t="s">
        <v>168</v>
      </c>
      <c r="B42" s="230"/>
      <c r="C42" s="230"/>
      <c r="D42" s="230"/>
      <c r="E42" s="163"/>
      <c r="F42" s="153"/>
    </row>
  </sheetData>
  <sheetProtection/>
  <mergeCells count="13">
    <mergeCell ref="B34:C34"/>
    <mergeCell ref="B35:C35"/>
    <mergeCell ref="B36:C36"/>
    <mergeCell ref="D34:F34"/>
    <mergeCell ref="D35:F35"/>
    <mergeCell ref="D36:F36"/>
    <mergeCell ref="A38:F38"/>
    <mergeCell ref="A2:F2"/>
    <mergeCell ref="A30:F31"/>
    <mergeCell ref="A32:F32"/>
    <mergeCell ref="B33:C33"/>
    <mergeCell ref="D33:F33"/>
    <mergeCell ref="A37:F37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"/>
  <sheetViews>
    <sheetView showGridLines="0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58.421875" style="5" customWidth="1"/>
    <col min="2" max="2" width="16.7109375" style="5" customWidth="1"/>
    <col min="3" max="3" width="15.140625" style="5" customWidth="1"/>
    <col min="4" max="4" width="15.28125" style="5" customWidth="1"/>
    <col min="5" max="5" width="10.7109375" style="5" customWidth="1"/>
    <col min="6" max="6" width="19.7109375" style="3" customWidth="1"/>
    <col min="7" max="7" width="40.140625" style="5" bestFit="1" customWidth="1"/>
    <col min="8" max="8" width="10.57421875" style="5" bestFit="1" customWidth="1"/>
    <col min="9" max="9" width="9.8515625" style="5" bestFit="1" customWidth="1"/>
    <col min="10" max="16384" width="9.140625" style="5" customWidth="1"/>
  </cols>
  <sheetData>
    <row r="1" spans="1:6" ht="14.25">
      <c r="A1" s="51" t="s">
        <v>29</v>
      </c>
      <c r="B1" s="60"/>
      <c r="C1" s="59"/>
      <c r="D1" s="58"/>
      <c r="E1" s="58"/>
      <c r="F1" s="154"/>
    </row>
    <row r="2" spans="1:6" ht="14.25">
      <c r="A2" s="51" t="s">
        <v>126</v>
      </c>
      <c r="B2" s="60"/>
      <c r="C2" s="133"/>
      <c r="D2" s="60"/>
      <c r="E2" s="60"/>
      <c r="F2" s="154"/>
    </row>
    <row r="3" spans="1:6" ht="14.25">
      <c r="A3" s="51" t="s">
        <v>162</v>
      </c>
      <c r="B3" s="49"/>
      <c r="C3" s="50"/>
      <c r="D3" s="49"/>
      <c r="E3" s="49"/>
      <c r="F3" s="154"/>
    </row>
    <row r="4" spans="1:6" ht="14.25">
      <c r="A4" s="162"/>
      <c r="B4" s="160"/>
      <c r="C4" s="161"/>
      <c r="D4" s="160"/>
      <c r="E4" s="160"/>
      <c r="F4" s="61"/>
    </row>
    <row r="5" spans="1:6" ht="34.5" customHeight="1">
      <c r="A5" s="131" t="s">
        <v>28</v>
      </c>
      <c r="B5" s="131" t="s">
        <v>27</v>
      </c>
      <c r="C5" s="130" t="s">
        <v>26</v>
      </c>
      <c r="D5" s="44" t="s">
        <v>25</v>
      </c>
      <c r="E5" s="129" t="s">
        <v>24</v>
      </c>
      <c r="F5" s="128" t="s">
        <v>23</v>
      </c>
    </row>
    <row r="6" spans="1:11" ht="14.25">
      <c r="A6" s="36" t="s">
        <v>66</v>
      </c>
      <c r="B6" s="36"/>
      <c r="C6" s="83"/>
      <c r="D6" s="83"/>
      <c r="E6" s="83"/>
      <c r="F6" s="31"/>
      <c r="G6" s="42"/>
      <c r="J6" s="41"/>
      <c r="K6" s="1"/>
    </row>
    <row r="7" spans="1:11" ht="14.25">
      <c r="A7" s="36" t="s">
        <v>21</v>
      </c>
      <c r="B7" s="23"/>
      <c r="C7" s="150"/>
      <c r="D7" s="150"/>
      <c r="E7" s="83"/>
      <c r="F7" s="148"/>
      <c r="G7" s="42"/>
      <c r="J7" s="41"/>
      <c r="K7" s="1"/>
    </row>
    <row r="8" spans="1:11" ht="14.25">
      <c r="A8" s="36" t="s">
        <v>20</v>
      </c>
      <c r="B8" s="36"/>
      <c r="C8" s="83"/>
      <c r="D8" s="83"/>
      <c r="E8" s="83"/>
      <c r="F8" s="31"/>
      <c r="G8" s="42"/>
      <c r="J8" s="41"/>
      <c r="K8" s="1"/>
    </row>
    <row r="9" spans="1:11" ht="14.25">
      <c r="A9" s="35" t="s">
        <v>17</v>
      </c>
      <c r="B9" s="35" t="s">
        <v>14</v>
      </c>
      <c r="C9" s="39">
        <v>150</v>
      </c>
      <c r="D9" s="33">
        <v>1522.28</v>
      </c>
      <c r="E9" s="77">
        <v>16.08</v>
      </c>
      <c r="F9" s="88" t="s">
        <v>86</v>
      </c>
      <c r="G9" s="42"/>
      <c r="H9" s="41"/>
      <c r="J9" s="41"/>
      <c r="K9" s="1"/>
    </row>
    <row r="10" spans="1:11" ht="14.25">
      <c r="A10" s="35" t="s">
        <v>75</v>
      </c>
      <c r="B10" s="35" t="s">
        <v>74</v>
      </c>
      <c r="C10" s="39">
        <v>140</v>
      </c>
      <c r="D10" s="33">
        <v>1418.36</v>
      </c>
      <c r="E10" s="77">
        <v>14.98</v>
      </c>
      <c r="F10" s="88" t="s">
        <v>101</v>
      </c>
      <c r="G10" s="42"/>
      <c r="H10" s="41"/>
      <c r="J10" s="41"/>
      <c r="K10" s="1"/>
    </row>
    <row r="11" spans="1:11" ht="14.25">
      <c r="A11" s="35" t="s">
        <v>79</v>
      </c>
      <c r="B11" s="35" t="s">
        <v>14</v>
      </c>
      <c r="C11" s="39">
        <v>130</v>
      </c>
      <c r="D11" s="33">
        <v>1318.39</v>
      </c>
      <c r="E11" s="77">
        <v>13.93</v>
      </c>
      <c r="F11" s="88" t="s">
        <v>91</v>
      </c>
      <c r="G11" s="42"/>
      <c r="H11" s="41"/>
      <c r="J11" s="41"/>
      <c r="K11" s="1"/>
    </row>
    <row r="12" spans="1:11" ht="14.25">
      <c r="A12" s="35" t="s">
        <v>18</v>
      </c>
      <c r="B12" s="35" t="s">
        <v>14</v>
      </c>
      <c r="C12" s="39">
        <v>80</v>
      </c>
      <c r="D12" s="33">
        <v>813.26</v>
      </c>
      <c r="E12" s="77">
        <v>8.59</v>
      </c>
      <c r="F12" s="198" t="s">
        <v>93</v>
      </c>
      <c r="G12" s="42"/>
      <c r="H12" s="41"/>
      <c r="J12" s="41"/>
      <c r="K12" s="1"/>
    </row>
    <row r="13" spans="1:11" ht="14.25">
      <c r="A13" s="35" t="s">
        <v>73</v>
      </c>
      <c r="B13" s="35" t="s">
        <v>14</v>
      </c>
      <c r="C13" s="39">
        <v>158</v>
      </c>
      <c r="D13" s="33">
        <v>801.05</v>
      </c>
      <c r="E13" s="77">
        <v>8.46</v>
      </c>
      <c r="F13" s="198" t="s">
        <v>92</v>
      </c>
      <c r="G13" s="42"/>
      <c r="H13" s="41"/>
      <c r="J13" s="41"/>
      <c r="K13" s="1"/>
    </row>
    <row r="14" spans="1:11" ht="14.25">
      <c r="A14" s="35" t="s">
        <v>90</v>
      </c>
      <c r="B14" s="35" t="s">
        <v>14</v>
      </c>
      <c r="C14" s="39">
        <v>60</v>
      </c>
      <c r="D14" s="33">
        <v>611.36</v>
      </c>
      <c r="E14" s="77">
        <v>6.46</v>
      </c>
      <c r="F14" s="198" t="s">
        <v>89</v>
      </c>
      <c r="G14" s="42"/>
      <c r="H14" s="41"/>
      <c r="J14" s="41"/>
      <c r="K14" s="1"/>
    </row>
    <row r="15" spans="1:11" ht="14.25">
      <c r="A15" s="23" t="s">
        <v>88</v>
      </c>
      <c r="B15" s="23" t="s">
        <v>70</v>
      </c>
      <c r="C15" s="39">
        <v>60</v>
      </c>
      <c r="D15" s="33">
        <v>609.26</v>
      </c>
      <c r="E15" s="77">
        <v>6.44</v>
      </c>
      <c r="F15" s="88" t="s">
        <v>87</v>
      </c>
      <c r="G15" s="42"/>
      <c r="H15" s="41"/>
      <c r="J15" s="41"/>
      <c r="K15" s="1"/>
    </row>
    <row r="16" spans="1:11" ht="14.25">
      <c r="A16" s="120" t="s">
        <v>13</v>
      </c>
      <c r="B16" s="36"/>
      <c r="C16" s="83"/>
      <c r="D16" s="82">
        <f>SUM(D9:D15)</f>
        <v>7093.96</v>
      </c>
      <c r="E16" s="27">
        <f>SUM(E9:E15)</f>
        <v>74.94</v>
      </c>
      <c r="F16" s="31"/>
      <c r="G16" s="42"/>
      <c r="J16" s="41"/>
      <c r="K16" s="1"/>
    </row>
    <row r="17" spans="1:11" ht="14.25">
      <c r="A17" s="36" t="s">
        <v>35</v>
      </c>
      <c r="B17" s="36"/>
      <c r="C17" s="83"/>
      <c r="D17" s="113"/>
      <c r="E17" s="112"/>
      <c r="F17" s="31"/>
      <c r="G17" s="42"/>
      <c r="J17" s="41"/>
      <c r="K17" s="1"/>
    </row>
    <row r="18" spans="1:11" ht="14.25">
      <c r="A18" s="36" t="s">
        <v>20</v>
      </c>
      <c r="B18" s="36"/>
      <c r="C18" s="83"/>
      <c r="D18" s="113"/>
      <c r="E18" s="112"/>
      <c r="F18" s="31"/>
      <c r="G18" s="42"/>
      <c r="J18" s="41"/>
      <c r="K18" s="1"/>
    </row>
    <row r="19" spans="1:11" ht="14.25">
      <c r="A19" s="35" t="s">
        <v>69</v>
      </c>
      <c r="B19" s="35" t="s">
        <v>70</v>
      </c>
      <c r="C19" s="39">
        <v>100</v>
      </c>
      <c r="D19" s="33">
        <v>1191.47</v>
      </c>
      <c r="E19" s="77">
        <v>12.59</v>
      </c>
      <c r="F19" s="88" t="s">
        <v>100</v>
      </c>
      <c r="G19" s="42"/>
      <c r="H19" s="41"/>
      <c r="J19" s="41"/>
      <c r="K19" s="1"/>
    </row>
    <row r="20" spans="1:11" ht="14.25">
      <c r="A20" s="120" t="s">
        <v>13</v>
      </c>
      <c r="B20" s="120"/>
      <c r="C20" s="152"/>
      <c r="D20" s="118">
        <f>SUM(D19)</f>
        <v>1191.47</v>
      </c>
      <c r="E20" s="118">
        <f>SUM(E19)</f>
        <v>12.59</v>
      </c>
      <c r="F20" s="31"/>
      <c r="G20" s="42"/>
      <c r="J20" s="41"/>
      <c r="K20" s="1"/>
    </row>
    <row r="21" spans="1:11" ht="14.25">
      <c r="A21" s="120" t="s">
        <v>12</v>
      </c>
      <c r="B21" s="23"/>
      <c r="C21" s="150"/>
      <c r="D21" s="77"/>
      <c r="E21" s="167"/>
      <c r="F21" s="148"/>
      <c r="G21" s="42"/>
      <c r="J21" s="41"/>
      <c r="K21" s="1"/>
    </row>
    <row r="22" spans="1:11" ht="14.25">
      <c r="A22" s="120" t="s">
        <v>11</v>
      </c>
      <c r="B22" s="23"/>
      <c r="C22" s="150"/>
      <c r="D22" s="77">
        <v>543.27</v>
      </c>
      <c r="E22" s="167">
        <v>5.74</v>
      </c>
      <c r="F22" s="148"/>
      <c r="G22" s="42"/>
      <c r="J22" s="41"/>
      <c r="K22" s="1"/>
    </row>
    <row r="23" spans="1:11" ht="14.25">
      <c r="A23" s="120" t="s">
        <v>10</v>
      </c>
      <c r="B23" s="23"/>
      <c r="C23" s="149"/>
      <c r="D23" s="194">
        <v>638.09</v>
      </c>
      <c r="E23" s="167">
        <v>6.73</v>
      </c>
      <c r="F23" s="148"/>
      <c r="G23" s="42"/>
      <c r="J23" s="41"/>
      <c r="K23" s="1"/>
    </row>
    <row r="24" spans="1:11" ht="14.25">
      <c r="A24" s="147" t="s">
        <v>9</v>
      </c>
      <c r="B24" s="147"/>
      <c r="C24" s="146"/>
      <c r="D24" s="28">
        <f>+D16+D22+D23+D20</f>
        <v>9466.789999999999</v>
      </c>
      <c r="E24" s="28">
        <f>+E16+E22+E23+E20</f>
        <v>100</v>
      </c>
      <c r="F24" s="144"/>
      <c r="G24" s="42"/>
      <c r="J24" s="41"/>
      <c r="K24" s="1"/>
    </row>
    <row r="25" spans="1:6" s="142" customFormat="1" ht="14.25">
      <c r="A25" s="158" t="s">
        <v>8</v>
      </c>
      <c r="B25" s="157"/>
      <c r="C25" s="157"/>
      <c r="D25" s="157"/>
      <c r="E25" s="220"/>
      <c r="F25" s="156"/>
    </row>
    <row r="26" spans="1:6" ht="15" customHeight="1">
      <c r="A26" s="158" t="s">
        <v>7</v>
      </c>
      <c r="B26" s="157"/>
      <c r="C26" s="157"/>
      <c r="D26" s="157"/>
      <c r="E26" s="157"/>
      <c r="F26" s="156"/>
    </row>
    <row r="27" spans="1:6" ht="14.25">
      <c r="A27" s="140" t="s">
        <v>6</v>
      </c>
      <c r="B27" s="139"/>
      <c r="C27" s="138"/>
      <c r="D27" s="138"/>
      <c r="E27" s="155"/>
      <c r="F27" s="154"/>
    </row>
    <row r="28" spans="1:6" ht="15" customHeight="1">
      <c r="A28" s="304" t="s">
        <v>163</v>
      </c>
      <c r="B28" s="305"/>
      <c r="C28" s="305"/>
      <c r="D28" s="305"/>
      <c r="E28" s="305"/>
      <c r="F28" s="306"/>
    </row>
    <row r="29" spans="1:6" ht="15" customHeight="1">
      <c r="A29" s="307"/>
      <c r="B29" s="305"/>
      <c r="C29" s="305"/>
      <c r="D29" s="305"/>
      <c r="E29" s="305"/>
      <c r="F29" s="306"/>
    </row>
    <row r="30" spans="1:6" ht="14.25">
      <c r="A30" s="308" t="s">
        <v>5</v>
      </c>
      <c r="B30" s="309"/>
      <c r="C30" s="309"/>
      <c r="D30" s="309"/>
      <c r="E30" s="309"/>
      <c r="F30" s="310"/>
    </row>
    <row r="31" spans="1:6" s="136" customFormat="1" ht="15" customHeight="1">
      <c r="A31" s="15" t="s">
        <v>4</v>
      </c>
      <c r="B31" s="311" t="s">
        <v>161</v>
      </c>
      <c r="C31" s="312"/>
      <c r="D31" s="311" t="s">
        <v>174</v>
      </c>
      <c r="E31" s="313"/>
      <c r="F31" s="312"/>
    </row>
    <row r="32" spans="1:8" s="136" customFormat="1" ht="14.25">
      <c r="A32" s="13" t="s">
        <v>133</v>
      </c>
      <c r="B32" s="320">
        <v>12.7674</v>
      </c>
      <c r="C32" s="322"/>
      <c r="D32" s="320">
        <v>12.8236</v>
      </c>
      <c r="E32" s="321"/>
      <c r="F32" s="322"/>
      <c r="H32" s="219"/>
    </row>
    <row r="33" spans="1:8" s="136" customFormat="1" ht="14.25">
      <c r="A33" s="13" t="s">
        <v>0</v>
      </c>
      <c r="B33" s="320">
        <v>12.8145</v>
      </c>
      <c r="C33" s="322"/>
      <c r="D33" s="320">
        <v>12.8723</v>
      </c>
      <c r="E33" s="321"/>
      <c r="F33" s="322"/>
      <c r="H33" s="219"/>
    </row>
    <row r="34" spans="1:6" ht="15" customHeight="1">
      <c r="A34" s="317" t="s">
        <v>164</v>
      </c>
      <c r="B34" s="318"/>
      <c r="C34" s="318"/>
      <c r="D34" s="318"/>
      <c r="E34" s="318"/>
      <c r="F34" s="319"/>
    </row>
    <row r="35" spans="1:6" s="135" customFormat="1" ht="36.75" customHeight="1">
      <c r="A35" s="314" t="s">
        <v>165</v>
      </c>
      <c r="B35" s="315"/>
      <c r="C35" s="315"/>
      <c r="D35" s="315"/>
      <c r="E35" s="315"/>
      <c r="F35" s="316"/>
    </row>
    <row r="36" spans="1:6" ht="14.25">
      <c r="A36" s="12" t="s">
        <v>166</v>
      </c>
      <c r="B36" s="174"/>
      <c r="C36" s="174"/>
      <c r="D36" s="174"/>
      <c r="E36" s="174"/>
      <c r="F36" s="173"/>
    </row>
    <row r="37" spans="1:6" ht="14.25">
      <c r="A37" s="188" t="s">
        <v>167</v>
      </c>
      <c r="B37" s="187"/>
      <c r="C37" s="187"/>
      <c r="D37" s="187"/>
      <c r="E37" s="187"/>
      <c r="F37" s="186"/>
    </row>
    <row r="38" spans="1:6" s="134" customFormat="1" ht="14.25">
      <c r="A38" s="229" t="s">
        <v>181</v>
      </c>
      <c r="B38" s="230"/>
      <c r="C38" s="230"/>
      <c r="D38" s="230"/>
      <c r="E38" s="163"/>
      <c r="F38" s="153"/>
    </row>
    <row r="39" spans="1:6" s="134" customFormat="1" ht="14.25">
      <c r="A39" s="12" t="s">
        <v>168</v>
      </c>
      <c r="B39" s="230"/>
      <c r="C39" s="230"/>
      <c r="D39" s="230"/>
      <c r="E39" s="163"/>
      <c r="F39" s="153"/>
    </row>
  </sheetData>
  <sheetProtection/>
  <mergeCells count="10">
    <mergeCell ref="A28:F29"/>
    <mergeCell ref="B31:C31"/>
    <mergeCell ref="D31:F31"/>
    <mergeCell ref="A35:F35"/>
    <mergeCell ref="A34:F34"/>
    <mergeCell ref="A30:F30"/>
    <mergeCell ref="B32:C32"/>
    <mergeCell ref="B33:C33"/>
    <mergeCell ref="D32:F32"/>
    <mergeCell ref="D33:F33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6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7109375" style="134" customWidth="1"/>
    <col min="2" max="2" width="17.7109375" style="134" customWidth="1"/>
    <col min="3" max="3" width="14.8515625" style="134" customWidth="1"/>
    <col min="4" max="4" width="14.7109375" style="134" customWidth="1"/>
    <col min="5" max="5" width="11.57421875" style="134" customWidth="1"/>
    <col min="6" max="6" width="17.00390625" style="211" customWidth="1"/>
    <col min="7" max="7" width="39.28125" style="1" bestFit="1" customWidth="1"/>
    <col min="8" max="8" width="9.8515625" style="1" bestFit="1" customWidth="1"/>
    <col min="9" max="13" width="9.140625" style="1" customWidth="1"/>
    <col min="14" max="15" width="9.140625" style="2" customWidth="1"/>
    <col min="16" max="16384" width="9.140625" style="1" customWidth="1"/>
  </cols>
  <sheetData>
    <row r="1" spans="1:6" ht="14.25">
      <c r="A1" s="55" t="s">
        <v>29</v>
      </c>
      <c r="B1" s="53"/>
      <c r="C1" s="101"/>
      <c r="D1" s="100"/>
      <c r="E1" s="100"/>
      <c r="F1" s="99"/>
    </row>
    <row r="2" spans="1:6" ht="14.25">
      <c r="A2" s="215" t="s">
        <v>127</v>
      </c>
      <c r="B2" s="53"/>
      <c r="C2" s="54"/>
      <c r="D2" s="53"/>
      <c r="E2" s="53"/>
      <c r="F2" s="52"/>
    </row>
    <row r="3" spans="1:6" ht="14.25">
      <c r="A3" s="51" t="s">
        <v>162</v>
      </c>
      <c r="B3" s="97"/>
      <c r="C3" s="98"/>
      <c r="D3" s="97"/>
      <c r="E3" s="97"/>
      <c r="F3" s="96"/>
    </row>
    <row r="4" spans="1:6" ht="14.25">
      <c r="A4" s="55"/>
      <c r="B4" s="97"/>
      <c r="C4" s="98"/>
      <c r="D4" s="97"/>
      <c r="E4" s="97"/>
      <c r="F4" s="96"/>
    </row>
    <row r="5" spans="1:6" ht="34.5" customHeight="1">
      <c r="A5" s="46" t="s">
        <v>28</v>
      </c>
      <c r="B5" s="131" t="s">
        <v>27</v>
      </c>
      <c r="C5" s="45" t="s">
        <v>26</v>
      </c>
      <c r="D5" s="44" t="s">
        <v>25</v>
      </c>
      <c r="E5" s="95" t="s">
        <v>24</v>
      </c>
      <c r="F5" s="43" t="s">
        <v>23</v>
      </c>
    </row>
    <row r="6" spans="1:15" s="14" customFormat="1" ht="14.25">
      <c r="A6" s="36" t="s">
        <v>66</v>
      </c>
      <c r="B6" s="35"/>
      <c r="C6" s="34"/>
      <c r="D6" s="33"/>
      <c r="E6" s="94"/>
      <c r="F6" s="31"/>
      <c r="G6" s="1"/>
      <c r="H6" s="1"/>
      <c r="I6" s="1"/>
      <c r="J6" s="1"/>
      <c r="K6" s="1"/>
      <c r="L6" s="1"/>
      <c r="M6" s="1"/>
      <c r="N6" s="2"/>
      <c r="O6" s="2"/>
    </row>
    <row r="7" spans="1:15" s="14" customFormat="1" ht="14.25">
      <c r="A7" s="36" t="s">
        <v>21</v>
      </c>
      <c r="B7" s="35"/>
      <c r="C7" s="39"/>
      <c r="D7" s="33"/>
      <c r="E7" s="94"/>
      <c r="F7" s="31"/>
      <c r="G7" s="1"/>
      <c r="H7" s="1"/>
      <c r="I7" s="1"/>
      <c r="J7" s="1"/>
      <c r="K7" s="1"/>
      <c r="L7" s="1"/>
      <c r="M7" s="1"/>
      <c r="N7" s="2"/>
      <c r="O7" s="2"/>
    </row>
    <row r="8" spans="1:15" s="14" customFormat="1" ht="14.25">
      <c r="A8" s="36" t="s">
        <v>20</v>
      </c>
      <c r="B8" s="35"/>
      <c r="C8" s="39"/>
      <c r="D8" s="33"/>
      <c r="E8" s="33"/>
      <c r="F8" s="31"/>
      <c r="G8" s="1"/>
      <c r="H8" s="1"/>
      <c r="I8" s="1"/>
      <c r="J8" s="1"/>
      <c r="K8" s="1"/>
      <c r="L8" s="1"/>
      <c r="M8" s="1"/>
      <c r="N8" s="2"/>
      <c r="O8" s="2"/>
    </row>
    <row r="9" spans="1:15" s="14" customFormat="1" ht="14.25">
      <c r="A9" s="35" t="s">
        <v>19</v>
      </c>
      <c r="B9" s="35" t="s">
        <v>14</v>
      </c>
      <c r="C9" s="39">
        <v>36</v>
      </c>
      <c r="D9" s="33">
        <v>365.92</v>
      </c>
      <c r="E9" s="77">
        <v>17</v>
      </c>
      <c r="F9" s="88" t="s">
        <v>94</v>
      </c>
      <c r="G9" s="42"/>
      <c r="H9" s="41"/>
      <c r="I9" s="5"/>
      <c r="J9" s="41"/>
      <c r="K9" s="1"/>
      <c r="L9" s="110"/>
      <c r="M9" s="1"/>
      <c r="N9" s="2"/>
      <c r="O9" s="2"/>
    </row>
    <row r="10" spans="1:15" s="14" customFormat="1" ht="14.25">
      <c r="A10" s="35" t="s">
        <v>88</v>
      </c>
      <c r="B10" s="35" t="s">
        <v>70</v>
      </c>
      <c r="C10" s="39">
        <v>36</v>
      </c>
      <c r="D10" s="33">
        <v>365.56</v>
      </c>
      <c r="E10" s="77">
        <v>16.98</v>
      </c>
      <c r="F10" s="88" t="s">
        <v>87</v>
      </c>
      <c r="G10" s="42"/>
      <c r="H10" s="41"/>
      <c r="I10" s="5"/>
      <c r="J10" s="41"/>
      <c r="K10" s="1"/>
      <c r="L10" s="110"/>
      <c r="M10" s="1"/>
      <c r="N10" s="2"/>
      <c r="O10" s="2"/>
    </row>
    <row r="11" spans="1:15" s="14" customFormat="1" ht="14.25">
      <c r="A11" s="231" t="s">
        <v>75</v>
      </c>
      <c r="B11" s="232" t="s">
        <v>74</v>
      </c>
      <c r="C11" s="39">
        <v>35</v>
      </c>
      <c r="D11" s="33">
        <v>354.6</v>
      </c>
      <c r="E11" s="77">
        <v>16.48</v>
      </c>
      <c r="F11" s="88" t="s">
        <v>98</v>
      </c>
      <c r="G11" s="42"/>
      <c r="H11" s="41"/>
      <c r="I11" s="5"/>
      <c r="J11" s="41"/>
      <c r="K11" s="1"/>
      <c r="L11" s="110"/>
      <c r="M11" s="1"/>
      <c r="N11" s="2"/>
      <c r="O11" s="2"/>
    </row>
    <row r="12" spans="1:15" s="14" customFormat="1" ht="14.25">
      <c r="A12" s="231" t="s">
        <v>96</v>
      </c>
      <c r="B12" s="227" t="s">
        <v>129</v>
      </c>
      <c r="C12" s="39">
        <v>34</v>
      </c>
      <c r="D12" s="33">
        <v>340.97</v>
      </c>
      <c r="E12" s="77">
        <v>15.84</v>
      </c>
      <c r="F12" s="88" t="s">
        <v>95</v>
      </c>
      <c r="G12" s="42"/>
      <c r="H12" s="41"/>
      <c r="I12" s="5"/>
      <c r="J12" s="41"/>
      <c r="K12" s="1"/>
      <c r="L12" s="110"/>
      <c r="M12" s="1"/>
      <c r="N12" s="2"/>
      <c r="O12" s="2"/>
    </row>
    <row r="13" spans="1:15" s="14" customFormat="1" ht="14.25">
      <c r="A13" s="35" t="s">
        <v>17</v>
      </c>
      <c r="B13" s="35" t="s">
        <v>14</v>
      </c>
      <c r="C13" s="39">
        <v>22</v>
      </c>
      <c r="D13" s="33">
        <v>223.27</v>
      </c>
      <c r="E13" s="77">
        <v>10.37</v>
      </c>
      <c r="F13" s="88" t="s">
        <v>86</v>
      </c>
      <c r="G13" s="42"/>
      <c r="H13" s="41"/>
      <c r="I13" s="5"/>
      <c r="J13" s="41"/>
      <c r="K13" s="1"/>
      <c r="L13" s="110"/>
      <c r="M13" s="1"/>
      <c r="N13" s="2"/>
      <c r="O13" s="2"/>
    </row>
    <row r="14" spans="1:15" s="14" customFormat="1" ht="14.25">
      <c r="A14" s="35" t="s">
        <v>42</v>
      </c>
      <c r="B14" s="35" t="s">
        <v>14</v>
      </c>
      <c r="C14" s="39">
        <v>10</v>
      </c>
      <c r="D14" s="33">
        <v>126.73</v>
      </c>
      <c r="E14" s="77">
        <v>5.89</v>
      </c>
      <c r="F14" s="198" t="s">
        <v>102</v>
      </c>
      <c r="G14" s="42"/>
      <c r="H14" s="41"/>
      <c r="I14" s="5"/>
      <c r="J14" s="41"/>
      <c r="K14" s="1"/>
      <c r="L14" s="110"/>
      <c r="M14" s="1"/>
      <c r="N14" s="2"/>
      <c r="O14" s="2"/>
    </row>
    <row r="15" spans="1:15" s="14" customFormat="1" ht="14.25">
      <c r="A15" s="35" t="s">
        <v>16</v>
      </c>
      <c r="B15" s="35" t="s">
        <v>14</v>
      </c>
      <c r="C15" s="39">
        <v>6</v>
      </c>
      <c r="D15" s="33">
        <v>60.93</v>
      </c>
      <c r="E15" s="77">
        <v>2.83</v>
      </c>
      <c r="F15" s="198" t="s">
        <v>99</v>
      </c>
      <c r="G15" s="42"/>
      <c r="H15" s="41"/>
      <c r="I15" s="5"/>
      <c r="J15" s="41"/>
      <c r="K15" s="1"/>
      <c r="L15" s="110"/>
      <c r="M15" s="1"/>
      <c r="N15" s="2"/>
      <c r="O15" s="2"/>
    </row>
    <row r="16" spans="1:15" s="14" customFormat="1" ht="14.25">
      <c r="A16" s="40" t="s">
        <v>13</v>
      </c>
      <c r="B16" s="35"/>
      <c r="C16" s="83"/>
      <c r="D16" s="28">
        <f>SUM(D9:D15)</f>
        <v>1837.98</v>
      </c>
      <c r="E16" s="108">
        <f>SUM(E9:E15)</f>
        <v>85.39000000000001</v>
      </c>
      <c r="F16" s="31"/>
      <c r="G16" s="1"/>
      <c r="H16" s="1"/>
      <c r="J16" s="1"/>
      <c r="K16" s="1"/>
      <c r="L16" s="1"/>
      <c r="M16" s="1"/>
      <c r="N16" s="2"/>
      <c r="O16" s="2"/>
    </row>
    <row r="17" spans="1:15" s="14" customFormat="1" ht="14.25">
      <c r="A17" s="36" t="s">
        <v>12</v>
      </c>
      <c r="B17" s="35"/>
      <c r="C17" s="39"/>
      <c r="D17" s="33"/>
      <c r="E17" s="37"/>
      <c r="F17" s="31"/>
      <c r="G17" s="1"/>
      <c r="H17" s="1"/>
      <c r="J17" s="1"/>
      <c r="K17" s="1"/>
      <c r="L17" s="1"/>
      <c r="M17" s="1"/>
      <c r="N17" s="2"/>
      <c r="O17" s="2"/>
    </row>
    <row r="18" spans="1:15" s="14" customFormat="1" ht="14.25">
      <c r="A18" s="36" t="s">
        <v>11</v>
      </c>
      <c r="B18" s="35"/>
      <c r="C18" s="39"/>
      <c r="D18" s="33">
        <v>189.05</v>
      </c>
      <c r="E18" s="214">
        <v>8.78</v>
      </c>
      <c r="F18" s="31"/>
      <c r="G18" s="1"/>
      <c r="H18" s="69"/>
      <c r="J18" s="1"/>
      <c r="K18" s="1"/>
      <c r="L18" s="1"/>
      <c r="M18" s="1"/>
      <c r="N18" s="2"/>
      <c r="O18" s="2"/>
    </row>
    <row r="19" spans="1:15" s="14" customFormat="1" ht="14.25">
      <c r="A19" s="36" t="s">
        <v>10</v>
      </c>
      <c r="B19" s="35"/>
      <c r="C19" s="34"/>
      <c r="D19" s="33">
        <v>125.25</v>
      </c>
      <c r="E19" s="77">
        <v>5.83</v>
      </c>
      <c r="F19" s="31"/>
      <c r="G19" s="1"/>
      <c r="H19" s="69"/>
      <c r="J19" s="1"/>
      <c r="K19" s="1"/>
      <c r="L19" s="1"/>
      <c r="M19" s="1"/>
      <c r="N19" s="2"/>
      <c r="O19" s="2"/>
    </row>
    <row r="20" spans="1:15" s="14" customFormat="1" ht="14.25">
      <c r="A20" s="30" t="s">
        <v>9</v>
      </c>
      <c r="B20" s="30"/>
      <c r="C20" s="29"/>
      <c r="D20" s="28">
        <f>+D16+D18+D19</f>
        <v>2152.2799999999997</v>
      </c>
      <c r="E20" s="27">
        <f>+E16+E18+E19</f>
        <v>100.00000000000001</v>
      </c>
      <c r="F20" s="26"/>
      <c r="G20" s="42"/>
      <c r="H20" s="5"/>
      <c r="I20" s="25"/>
      <c r="J20" s="24"/>
      <c r="K20" s="1"/>
      <c r="L20" s="1"/>
      <c r="M20" s="1"/>
      <c r="N20" s="2"/>
      <c r="O20" s="2"/>
    </row>
    <row r="21" spans="1:15" s="14" customFormat="1" ht="14.25">
      <c r="A21" s="35" t="s">
        <v>8</v>
      </c>
      <c r="B21" s="107"/>
      <c r="C21" s="106"/>
      <c r="D21" s="213"/>
      <c r="E21" s="212"/>
      <c r="F21" s="104"/>
      <c r="G21" s="1"/>
      <c r="H21" s="69"/>
      <c r="J21" s="1"/>
      <c r="K21" s="1"/>
      <c r="L21" s="1"/>
      <c r="M21" s="1"/>
      <c r="N21" s="2"/>
      <c r="O21" s="2"/>
    </row>
    <row r="22" spans="1:15" s="14" customFormat="1" ht="14.25">
      <c r="A22" s="179" t="s">
        <v>7</v>
      </c>
      <c r="B22" s="180"/>
      <c r="C22" s="180"/>
      <c r="D22" s="180"/>
      <c r="E22" s="180"/>
      <c r="F22" s="181"/>
      <c r="G22" s="1"/>
      <c r="H22" s="1"/>
      <c r="I22" s="1"/>
      <c r="J22" s="1"/>
      <c r="K22" s="1"/>
      <c r="L22" s="1"/>
      <c r="M22" s="1"/>
      <c r="N22" s="2"/>
      <c r="O22" s="2"/>
    </row>
    <row r="23" spans="1:15" s="14" customFormat="1" ht="14.25">
      <c r="A23" s="17" t="s">
        <v>6</v>
      </c>
      <c r="B23" s="182"/>
      <c r="C23" s="16"/>
      <c r="D23" s="16"/>
      <c r="E23" s="16"/>
      <c r="F23" s="183"/>
      <c r="G23" s="1"/>
      <c r="H23" s="1"/>
      <c r="I23" s="1"/>
      <c r="J23" s="1"/>
      <c r="K23" s="1"/>
      <c r="L23" s="1"/>
      <c r="M23" s="1"/>
      <c r="N23" s="2"/>
      <c r="O23" s="2"/>
    </row>
    <row r="24" spans="1:15" s="14" customFormat="1" ht="15" customHeight="1">
      <c r="A24" s="304" t="s">
        <v>163</v>
      </c>
      <c r="B24" s="305"/>
      <c r="C24" s="305"/>
      <c r="D24" s="305"/>
      <c r="E24" s="305"/>
      <c r="F24" s="306"/>
      <c r="G24" s="1"/>
      <c r="H24" s="1"/>
      <c r="I24" s="1"/>
      <c r="J24" s="1"/>
      <c r="K24" s="1"/>
      <c r="L24" s="1"/>
      <c r="M24" s="1"/>
      <c r="N24" s="2"/>
      <c r="O24" s="2"/>
    </row>
    <row r="25" spans="1:15" s="14" customFormat="1" ht="14.25">
      <c r="A25" s="307"/>
      <c r="B25" s="305"/>
      <c r="C25" s="305"/>
      <c r="D25" s="305"/>
      <c r="E25" s="305"/>
      <c r="F25" s="306"/>
      <c r="G25" s="1"/>
      <c r="H25" s="1"/>
      <c r="I25" s="1"/>
      <c r="J25" s="1"/>
      <c r="K25" s="1"/>
      <c r="L25" s="1"/>
      <c r="M25" s="1"/>
      <c r="N25" s="2"/>
      <c r="O25" s="2"/>
    </row>
    <row r="26" spans="1:15" s="14" customFormat="1" ht="14.25">
      <c r="A26" s="308" t="s">
        <v>5</v>
      </c>
      <c r="B26" s="309"/>
      <c r="C26" s="309"/>
      <c r="D26" s="309"/>
      <c r="E26" s="309"/>
      <c r="F26" s="310"/>
      <c r="G26" s="1"/>
      <c r="H26" s="1"/>
      <c r="I26" s="1"/>
      <c r="J26" s="1"/>
      <c r="K26" s="1"/>
      <c r="L26" s="1"/>
      <c r="M26" s="1"/>
      <c r="N26" s="2"/>
      <c r="O26" s="2"/>
    </row>
    <row r="27" spans="1:15" s="14" customFormat="1" ht="15" customHeight="1">
      <c r="A27" s="15" t="s">
        <v>4</v>
      </c>
      <c r="B27" s="311" t="s">
        <v>161</v>
      </c>
      <c r="C27" s="312"/>
      <c r="D27" s="311" t="s">
        <v>174</v>
      </c>
      <c r="E27" s="313"/>
      <c r="F27" s="312"/>
      <c r="G27" s="1"/>
      <c r="H27" s="1"/>
      <c r="I27" s="1"/>
      <c r="J27" s="1"/>
      <c r="K27" s="1"/>
      <c r="L27" s="1"/>
      <c r="M27" s="1"/>
      <c r="N27" s="2"/>
      <c r="O27" s="2"/>
    </row>
    <row r="28" spans="1:8" ht="14.25">
      <c r="A28" s="13" t="s">
        <v>133</v>
      </c>
      <c r="B28" s="320">
        <v>12.6943</v>
      </c>
      <c r="C28" s="322"/>
      <c r="D28" s="320">
        <v>12.7521</v>
      </c>
      <c r="E28" s="321"/>
      <c r="F28" s="322"/>
      <c r="H28" s="218"/>
    </row>
    <row r="29" spans="1:8" ht="14.25">
      <c r="A29" s="13" t="s">
        <v>1</v>
      </c>
      <c r="B29" s="320">
        <v>11.656</v>
      </c>
      <c r="C29" s="322"/>
      <c r="D29" s="320">
        <v>11.7102</v>
      </c>
      <c r="E29" s="321"/>
      <c r="F29" s="322"/>
      <c r="H29" s="218"/>
    </row>
    <row r="30" spans="1:8" ht="14.25">
      <c r="A30" s="13" t="s">
        <v>0</v>
      </c>
      <c r="B30" s="320">
        <v>12.7405</v>
      </c>
      <c r="C30" s="322"/>
      <c r="D30" s="320">
        <v>12.8</v>
      </c>
      <c r="E30" s="321"/>
      <c r="F30" s="322"/>
      <c r="H30" s="218"/>
    </row>
    <row r="31" spans="1:6" ht="14.25">
      <c r="A31" s="317" t="s">
        <v>164</v>
      </c>
      <c r="B31" s="318"/>
      <c r="C31" s="318"/>
      <c r="D31" s="318"/>
      <c r="E31" s="318"/>
      <c r="F31" s="319"/>
    </row>
    <row r="32" spans="1:6" ht="30" customHeight="1">
      <c r="A32" s="314" t="s">
        <v>165</v>
      </c>
      <c r="B32" s="315"/>
      <c r="C32" s="315"/>
      <c r="D32" s="315"/>
      <c r="E32" s="315"/>
      <c r="F32" s="316"/>
    </row>
    <row r="33" spans="1:6" ht="14.25">
      <c r="A33" s="12" t="s">
        <v>166</v>
      </c>
      <c r="B33" s="174"/>
      <c r="C33" s="174"/>
      <c r="D33" s="174"/>
      <c r="E33" s="174"/>
      <c r="F33" s="173"/>
    </row>
    <row r="34" spans="1:6" ht="14.25">
      <c r="A34" s="188" t="s">
        <v>167</v>
      </c>
      <c r="B34" s="187"/>
      <c r="C34" s="187"/>
      <c r="D34" s="187"/>
      <c r="E34" s="187"/>
      <c r="F34" s="186"/>
    </row>
    <row r="35" spans="1:6" ht="14.25">
      <c r="A35" s="229" t="s">
        <v>182</v>
      </c>
      <c r="B35" s="230"/>
      <c r="C35" s="230"/>
      <c r="D35" s="230"/>
      <c r="E35" s="163"/>
      <c r="F35" s="153"/>
    </row>
    <row r="36" spans="1:6" ht="14.25">
      <c r="A36" s="12" t="s">
        <v>168</v>
      </c>
      <c r="B36" s="230"/>
      <c r="C36" s="230"/>
      <c r="D36" s="230"/>
      <c r="E36" s="163"/>
      <c r="F36" s="153"/>
    </row>
  </sheetData>
  <sheetProtection/>
  <mergeCells count="12">
    <mergeCell ref="A32:F32"/>
    <mergeCell ref="A26:F26"/>
    <mergeCell ref="A31:F31"/>
    <mergeCell ref="B28:C28"/>
    <mergeCell ref="B29:C29"/>
    <mergeCell ref="B30:C30"/>
    <mergeCell ref="D28:F28"/>
    <mergeCell ref="D29:F29"/>
    <mergeCell ref="D30:F30"/>
    <mergeCell ref="A24:F25"/>
    <mergeCell ref="B27:C27"/>
    <mergeCell ref="D27:F27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Dewoolkar, Ameya [ICG-SFS]</dc:creator>
  <cp:keywords/>
  <dc:description/>
  <cp:lastModifiedBy>LAXMI</cp:lastModifiedBy>
  <dcterms:created xsi:type="dcterms:W3CDTF">2015-11-04T07:04:12Z</dcterms:created>
  <dcterms:modified xsi:type="dcterms:W3CDTF">2017-03-09T12:34:42Z</dcterms:modified>
  <cp:category/>
  <cp:version/>
  <cp:contentType/>
  <cp:contentStatus/>
</cp:coreProperties>
</file>